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ODIR\Downloads\"/>
    </mc:Choice>
  </mc:AlternateContent>
  <xr:revisionPtr revIDLastSave="0" documentId="13_ncr:1_{D3C02974-4BA2-4CE7-8112-B7940C990116}" xr6:coauthVersionLast="47" xr6:coauthVersionMax="47" xr10:uidLastSave="{00000000-0000-0000-0000-000000000000}"/>
  <bookViews>
    <workbookView xWindow="-108" yWindow="-108" windowWidth="23256" windowHeight="12456" activeTab="6" xr2:uid="{6CF577B7-FF55-4A6D-AF7F-8E4AAA4A50E2}"/>
  </bookViews>
  <sheets>
    <sheet name="ALFONSINA" sheetId="1" r:id="rId1"/>
    <sheet name="Ivan" sheetId="2" r:id="rId2"/>
    <sheet name="Arista" sheetId="3" r:id="rId3"/>
    <sheet name="Jumita " sheetId="4" r:id="rId4"/>
    <sheet name="Nata P" sheetId="5" r:id="rId5"/>
    <sheet name="Lailatul" sheetId="6" r:id="rId6"/>
    <sheet name="Imeld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46" i="7"/>
  <c r="G42" i="7"/>
  <c r="G39" i="7"/>
  <c r="G35" i="7"/>
  <c r="G31" i="7"/>
  <c r="G27" i="7"/>
  <c r="G23" i="7"/>
  <c r="G20" i="7"/>
  <c r="G16" i="7"/>
  <c r="G12" i="7"/>
  <c r="G8" i="7"/>
  <c r="F46" i="6"/>
  <c r="G42" i="6"/>
  <c r="G39" i="6"/>
  <c r="G35" i="6"/>
  <c r="G31" i="6"/>
  <c r="G27" i="6"/>
  <c r="G23" i="6"/>
  <c r="G20" i="6"/>
  <c r="G16" i="6"/>
  <c r="G12" i="6"/>
  <c r="G8" i="6"/>
  <c r="F46" i="5"/>
  <c r="G42" i="5"/>
  <c r="G39" i="5"/>
  <c r="G35" i="5"/>
  <c r="G31" i="5"/>
  <c r="G27" i="5"/>
  <c r="G23" i="5"/>
  <c r="G20" i="5"/>
  <c r="G16" i="5"/>
  <c r="G12" i="5"/>
  <c r="G8" i="5"/>
  <c r="F46" i="4"/>
  <c r="G42" i="4"/>
  <c r="G39" i="4"/>
  <c r="G35" i="4"/>
  <c r="G31" i="4"/>
  <c r="G27" i="4"/>
  <c r="G23" i="4"/>
  <c r="G20" i="4"/>
  <c r="G16" i="4"/>
  <c r="G12" i="4"/>
  <c r="G8" i="4"/>
  <c r="F46" i="3"/>
  <c r="G42" i="3"/>
  <c r="G39" i="3"/>
  <c r="G35" i="3"/>
  <c r="G31" i="3"/>
  <c r="G27" i="3"/>
  <c r="G23" i="3"/>
  <c r="G20" i="3"/>
  <c r="G16" i="3"/>
  <c r="G12" i="3"/>
  <c r="G8" i="3"/>
  <c r="F46" i="2"/>
  <c r="G42" i="2"/>
  <c r="G39" i="2"/>
  <c r="G35" i="2"/>
  <c r="G31" i="2"/>
  <c r="G27" i="2"/>
  <c r="G23" i="2"/>
  <c r="G20" i="2"/>
  <c r="G16" i="2"/>
  <c r="G12" i="2"/>
  <c r="G20" i="1"/>
  <c r="F46" i="1"/>
  <c r="G42" i="1"/>
  <c r="G39" i="1"/>
  <c r="G35" i="1"/>
  <c r="G31" i="1"/>
  <c r="G27" i="1"/>
  <c r="G23" i="1"/>
  <c r="G12" i="1"/>
  <c r="G16" i="1"/>
  <c r="G8" i="1"/>
  <c r="G46" i="6" l="1"/>
  <c r="G5" i="6" s="1"/>
  <c r="G46" i="7"/>
  <c r="G5" i="7" s="1"/>
  <c r="G46" i="5"/>
  <c r="G5" i="5" s="1"/>
  <c r="G46" i="4"/>
  <c r="G5" i="4" s="1"/>
  <c r="G46" i="3"/>
  <c r="G5" i="3" s="1"/>
  <c r="G46" i="2"/>
  <c r="G5" i="2" s="1"/>
  <c r="G46" i="1"/>
  <c r="G5" i="1" s="1"/>
</calcChain>
</file>

<file path=xl/sharedStrings.xml><?xml version="1.0" encoding="utf-8"?>
<sst xmlns="http://schemas.openxmlformats.org/spreadsheetml/2006/main" count="603" uniqueCount="96">
  <si>
    <t>NO</t>
  </si>
  <si>
    <t>KOMPONEN</t>
  </si>
  <si>
    <t>Bobot</t>
  </si>
  <si>
    <t>Judul</t>
  </si>
  <si>
    <t>Menyebutkan variabel dengan tepat</t>
  </si>
  <si>
    <t>Tujuan</t>
  </si>
  <si>
    <t>menyebutkan tujuan penelitian kurang tepat</t>
  </si>
  <si>
    <t>menyebutkan tujuan penelitian dengan tepat</t>
  </si>
  <si>
    <t>Latar Belakang</t>
  </si>
  <si>
    <t>Menjelaskan unsur-unsur MSKS dengan tepat</t>
  </si>
  <si>
    <t>Menjelaskan 2 dari MSKS dengan tepat</t>
  </si>
  <si>
    <t>Mejeleskan 3 dari MSKS dengan tepat</t>
  </si>
  <si>
    <t>Menyebutkan variabel dengan tepat disertai dengan penjelasan</t>
  </si>
  <si>
    <t>bibliography sesuai dengan APA style dan menggunakn aplikasi mendeley</t>
  </si>
  <si>
    <t>bibliography sesuai dengan APA style</t>
  </si>
  <si>
    <t>bibliography tidak sesuai dengan APA style</t>
  </si>
  <si>
    <t>Bibliography</t>
  </si>
  <si>
    <t>penulisan tidak sesuai dengan pedoman</t>
  </si>
  <si>
    <t>penulisan rapi dan sesuai dengan pedoman</t>
  </si>
  <si>
    <t>Kesesuaian Penulisan</t>
  </si>
  <si>
    <t>Metode Penelitian</t>
  </si>
  <si>
    <t>menyebutkan metode sampling kurang tepat</t>
  </si>
  <si>
    <t>menyebutkan metode sampling dengan tepat</t>
  </si>
  <si>
    <t xml:space="preserve">Menyebutkan variabel kurang tepat </t>
  </si>
  <si>
    <t xml:space="preserve">Nilai </t>
  </si>
  <si>
    <t>(1 - 4)</t>
  </si>
  <si>
    <t>(5- 6)</t>
  </si>
  <si>
    <t>(7- 10)</t>
  </si>
  <si>
    <t>Kekurangan dan kelebihan metode sampling</t>
  </si>
  <si>
    <t>(6-10)</t>
  </si>
  <si>
    <t>(1-5)</t>
  </si>
  <si>
    <t>Nilai UTS</t>
  </si>
  <si>
    <t xml:space="preserve"> menyebutkan desain penelitian kurang tepat</t>
  </si>
  <si>
    <t>Rentang 
Nilai</t>
  </si>
  <si>
    <t>Nilai 
Akhir</t>
  </si>
  <si>
    <t>RUBRIK PENILAIAN UTS METODOLOGI PENELITIAN</t>
  </si>
  <si>
    <t>(                                                                             )</t>
  </si>
  <si>
    <t>Dosen</t>
  </si>
  <si>
    <t>Kualitas Artikel yang dianalisis</t>
  </si>
  <si>
    <t>ISSN</t>
  </si>
  <si>
    <t>terakreditasi (Sinta 1-6)</t>
  </si>
  <si>
    <t>Internasional</t>
  </si>
  <si>
    <t>menyebutkan metode sampling dengan tepat disertai dengan penjelasan (kelebihan dan kekurangan)</t>
  </si>
  <si>
    <t>Populasi</t>
  </si>
  <si>
    <t>menyebutkan pupolasi kurang tepat</t>
  </si>
  <si>
    <t>menyebutkan populasi dengan tepat</t>
  </si>
  <si>
    <t>menyebutkan dan menjelaskan populasi dengan tepat</t>
  </si>
  <si>
    <t>Nilai</t>
  </si>
  <si>
    <t xml:space="preserve"> menyebutkan desain penelitian dengan tepat </t>
  </si>
  <si>
    <t xml:space="preserve"> menyebutkan desain penelitian tepat disertai dengan pejelasan</t>
  </si>
  <si>
    <t>menyebutkan tujuan penelitian dengan tepat disertai dengan penjelasan yang tepat</t>
  </si>
  <si>
    <t>Hipotesis</t>
  </si>
  <si>
    <t>menyusun hipotesis kurang tepat</t>
  </si>
  <si>
    <t>menyusun hipotesis dengan tepat</t>
  </si>
  <si>
    <t>Malang,     April  2025</t>
  </si>
  <si>
    <t>Ket</t>
  </si>
  <si>
    <t xml:space="preserve">artikel tidak dilampirkan sehingga tidak bisa diklarifikasi
</t>
  </si>
  <si>
    <t xml:space="preserve">penjelasan sudah baik namun tidak didasarkan pada refrensi bagaimana tujuan penelitian yang baik
</t>
  </si>
  <si>
    <t>sesuai</t>
  </si>
  <si>
    <t>penjelasan masih kurang lengkap</t>
  </si>
  <si>
    <t>tidak sesuai</t>
  </si>
  <si>
    <t>penulisan hipotesis sudah baik</t>
  </si>
  <si>
    <t>beberap ada tulisan typo</t>
  </si>
  <si>
    <t>Tidak sesuai, tidak mengidentifikasi MSKS</t>
  </si>
  <si>
    <t>Nama Mahasiswa: ALFONSINA IJIE</t>
  </si>
  <si>
    <t>Nama Mahasiswa: Ivan Brian Putranto</t>
  </si>
  <si>
    <t>Nama Mahasiswa: Arista Ayu Novi Ambarwati</t>
  </si>
  <si>
    <t>Nama Mahasiswa: Jumita Dos Santos Gomes</t>
  </si>
  <si>
    <t>Nama Mahasiswa: Nata Prasetya Putra</t>
  </si>
  <si>
    <t xml:space="preserve">Nama Mahasiswa: Lailatul Fitria </t>
  </si>
  <si>
    <t>Nama Mahasiswa: Imelda Dhone</t>
  </si>
  <si>
    <t xml:space="preserve">identifikasi variabel masih kurang spesifik
</t>
  </si>
  <si>
    <t xml:space="preserve">Penjelasan (MSKS) kurang tepat full teks artikel tidak dilampirkan
</t>
  </si>
  <si>
    <t xml:space="preserve">Tidak sesuai, tidak bisa dikoreksi karena tidak melampirkan full teks artikel
</t>
  </si>
  <si>
    <t>Tidak menjawab ada atau ditidaknya hipotesis dalam artikel, tidak bisa dikoreksi karena tidak melampirkan full teks artikel</t>
  </si>
  <si>
    <t xml:space="preserve">tidak bisa dikoreksi karena tidak melampirkan full teks artikel
</t>
  </si>
  <si>
    <t xml:space="preserve">bibliography tidak sesuai dengan APA style
</t>
  </si>
  <si>
    <t xml:space="preserve">jurnal tidak ber ISSN
</t>
  </si>
  <si>
    <t xml:space="preserve">sangat baik
</t>
  </si>
  <si>
    <t>baik</t>
  </si>
  <si>
    <t>artikel SINTA 5</t>
  </si>
  <si>
    <t>penjelasan sudah ada namun belum didasarkan pada refrensi</t>
  </si>
  <si>
    <t>penjelasan unsur (K) kurang tepat</t>
  </si>
  <si>
    <t>Artikel SINTA 3</t>
  </si>
  <si>
    <t>kurang tepat</t>
  </si>
  <si>
    <t xml:space="preserve">kurang tepat seharusnya total sampling
</t>
  </si>
  <si>
    <t>seharusnya hasil analisis dulu</t>
  </si>
  <si>
    <t>artikel SINTA 3</t>
  </si>
  <si>
    <t>Penjelasan unsur (K) kurang tepat</t>
  </si>
  <si>
    <t>penjelasan kurang lengkap</t>
  </si>
  <si>
    <t>jurnal sinta 4</t>
  </si>
  <si>
    <t>Tulisan tidak rapi, banyak yang menyambung antara kata</t>
  </si>
  <si>
    <t>Jurnal SINTA 3</t>
  </si>
  <si>
    <t xml:space="preserve">penjelasan varibel tidak sesuai
</t>
  </si>
  <si>
    <t xml:space="preserve">Tidak ada daftar pustaka
</t>
  </si>
  <si>
    <t>Jurnal Ber ISSN Scope keilmuan matematika sehingga tidak sesuai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</si>
</sst>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/>
    <xf numFmtId="1" fontId="3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9" fontId="1" fillId="0" borderId="3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25DA-5C96-459F-9D26-5FE29258CEAE}">
  <dimension ref="B3:I56"/>
  <sheetViews>
    <sheetView zoomScale="80" zoomScaleNormal="80" workbookViewId="0">
      <selection activeCell="O42" sqref="O42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32.88671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64</v>
      </c>
      <c r="D5" s="20"/>
      <c r="E5" s="23" t="s">
        <v>47</v>
      </c>
      <c r="F5" s="23"/>
      <c r="G5" s="21">
        <f>G46</f>
        <v>38.299999999999997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2</v>
      </c>
      <c r="F8" s="27">
        <v>0.1</v>
      </c>
      <c r="G8" s="33">
        <f>E8/10*10</f>
        <v>2</v>
      </c>
      <c r="H8" s="44" t="s">
        <v>71</v>
      </c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3</v>
      </c>
      <c r="F12" s="27">
        <v>0.15</v>
      </c>
      <c r="G12" s="33">
        <f>E12/10*25</f>
        <v>7.5</v>
      </c>
      <c r="H12" s="46" t="s">
        <v>72</v>
      </c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3</v>
      </c>
      <c r="F16" s="27">
        <v>0.1</v>
      </c>
      <c r="G16" s="33">
        <f>E16/10*10</f>
        <v>3</v>
      </c>
      <c r="H16" s="46" t="s">
        <v>73</v>
      </c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3</v>
      </c>
      <c r="F20" s="27">
        <v>0.1</v>
      </c>
      <c r="G20" s="33">
        <f>E20*F20</f>
        <v>0.30000000000000004</v>
      </c>
      <c r="H20" s="46" t="s">
        <v>74</v>
      </c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47"/>
    </row>
    <row r="22" spans="2:8" ht="19.8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48"/>
    </row>
    <row r="23" spans="2:8" x14ac:dyDescent="0.3">
      <c r="B23" s="24">
        <v>5</v>
      </c>
      <c r="C23" s="6" t="s">
        <v>20</v>
      </c>
      <c r="D23" s="8"/>
      <c r="E23" s="30">
        <v>5</v>
      </c>
      <c r="F23" s="27">
        <v>0.15</v>
      </c>
      <c r="G23" s="33">
        <f>E23/10*20</f>
        <v>10</v>
      </c>
      <c r="H23" s="46" t="s">
        <v>75</v>
      </c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6</v>
      </c>
      <c r="F27" s="27">
        <v>0.05</v>
      </c>
      <c r="G27" s="33">
        <f>E27/10*10</f>
        <v>6</v>
      </c>
      <c r="H27" s="46" t="s">
        <v>56</v>
      </c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5</v>
      </c>
      <c r="F31" s="27">
        <v>0.1</v>
      </c>
      <c r="G31" s="33">
        <f>E31/10*10</f>
        <v>5</v>
      </c>
      <c r="H31" s="46" t="s">
        <v>75</v>
      </c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2</v>
      </c>
      <c r="F35" s="27">
        <v>0.1</v>
      </c>
      <c r="G35" s="33">
        <f>E35/10*10</f>
        <v>2</v>
      </c>
      <c r="H35" s="46" t="s">
        <v>76</v>
      </c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5</v>
      </c>
      <c r="F39" s="27">
        <v>0.05</v>
      </c>
      <c r="G39" s="33">
        <f>E39/10*5</f>
        <v>2.5</v>
      </c>
      <c r="H39" s="46" t="s">
        <v>75</v>
      </c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1</v>
      </c>
      <c r="F42" s="27">
        <v>0.1</v>
      </c>
      <c r="G42" s="33">
        <f>E42/10*10</f>
        <v>1</v>
      </c>
      <c r="H42" s="46" t="s">
        <v>77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38.299999999999997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H27:H30"/>
    <mergeCell ref="H31:H34"/>
    <mergeCell ref="H35:H38"/>
    <mergeCell ref="H39:H41"/>
    <mergeCell ref="H42:H45"/>
    <mergeCell ref="H8:H11"/>
    <mergeCell ref="H12:H15"/>
    <mergeCell ref="H16:H19"/>
    <mergeCell ref="H20:H22"/>
    <mergeCell ref="H23:H26"/>
    <mergeCell ref="C3:F3"/>
    <mergeCell ref="C46:E46"/>
    <mergeCell ref="E8:E11"/>
    <mergeCell ref="E12:E15"/>
    <mergeCell ref="D50:G50"/>
    <mergeCell ref="E23:E26"/>
    <mergeCell ref="F23:F26"/>
    <mergeCell ref="G23:G26"/>
    <mergeCell ref="E27:E30"/>
    <mergeCell ref="F27:F30"/>
    <mergeCell ref="G27:G30"/>
    <mergeCell ref="G12:G15"/>
    <mergeCell ref="E16:E19"/>
    <mergeCell ref="G16:G19"/>
    <mergeCell ref="F8:F11"/>
    <mergeCell ref="G8:G11"/>
    <mergeCell ref="D51:G51"/>
    <mergeCell ref="D56:G56"/>
    <mergeCell ref="E31:E34"/>
    <mergeCell ref="F31:F34"/>
    <mergeCell ref="G31:G34"/>
    <mergeCell ref="E35:E38"/>
    <mergeCell ref="G35:G38"/>
    <mergeCell ref="E39:E41"/>
    <mergeCell ref="G39:G41"/>
    <mergeCell ref="F39:F41"/>
    <mergeCell ref="F35:F38"/>
    <mergeCell ref="G42:G45"/>
    <mergeCell ref="E42:E45"/>
    <mergeCell ref="F42:F45"/>
    <mergeCell ref="B42:B45"/>
    <mergeCell ref="F20:F22"/>
    <mergeCell ref="E20:E22"/>
    <mergeCell ref="G20:G22"/>
    <mergeCell ref="F12:F15"/>
    <mergeCell ref="F16:F19"/>
    <mergeCell ref="B12:B15"/>
    <mergeCell ref="B16:B19"/>
    <mergeCell ref="E5:F5"/>
    <mergeCell ref="B23:B34"/>
    <mergeCell ref="B35:B38"/>
    <mergeCell ref="B39:B41"/>
    <mergeCell ref="B20:B22"/>
    <mergeCell ref="B8:B11"/>
  </mergeCells>
  <pageMargins left="0.7" right="0.7" top="0.75" bottom="0.75" header="0.3" footer="0.3"/>
  <pageSetup scale="85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F8179-53B9-4C9C-BB58-EAC6500C7B07}">
  <dimension ref="B3:I56"/>
  <sheetViews>
    <sheetView zoomScale="80" zoomScaleNormal="80" workbookViewId="0">
      <selection activeCell="C46" sqref="C46:E46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29.21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65</v>
      </c>
      <c r="D5" s="20"/>
      <c r="E5" s="23" t="s">
        <v>47</v>
      </c>
      <c r="F5" s="23"/>
      <c r="G5" s="21">
        <f>G46</f>
        <v>81.8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9</v>
      </c>
      <c r="F8" s="27">
        <v>0.1</v>
      </c>
      <c r="G8" s="33">
        <f>E8/10*10</f>
        <v>9</v>
      </c>
      <c r="H8" s="44" t="s">
        <v>78</v>
      </c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8</v>
      </c>
      <c r="F12" s="27">
        <v>0.15</v>
      </c>
      <c r="G12" s="33">
        <f>E12/10*25</f>
        <v>20</v>
      </c>
      <c r="H12" s="46" t="s">
        <v>79</v>
      </c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 t="s">
        <v>57</v>
      </c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16.8" customHeight="1" x14ac:dyDescent="0.3">
      <c r="B20" s="24">
        <v>4</v>
      </c>
      <c r="C20" s="7" t="s">
        <v>51</v>
      </c>
      <c r="D20" s="11"/>
      <c r="E20" s="30">
        <v>8</v>
      </c>
      <c r="F20" s="27">
        <v>0.1</v>
      </c>
      <c r="G20" s="33">
        <f>E20*F20</f>
        <v>0.8</v>
      </c>
      <c r="H20" s="46"/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47"/>
    </row>
    <row r="22" spans="2:8" ht="19.8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48"/>
    </row>
    <row r="23" spans="2:8" x14ac:dyDescent="0.3">
      <c r="B23" s="24">
        <v>5</v>
      </c>
      <c r="C23" s="6" t="s">
        <v>20</v>
      </c>
      <c r="D23" s="8"/>
      <c r="E23" s="30">
        <v>8</v>
      </c>
      <c r="F23" s="27">
        <v>0.15</v>
      </c>
      <c r="G23" s="33">
        <f>E23/10*20</f>
        <v>16</v>
      </c>
      <c r="H23" s="46"/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8</v>
      </c>
      <c r="F27" s="27">
        <v>0.05</v>
      </c>
      <c r="G27" s="33">
        <f>E27/10*10</f>
        <v>8</v>
      </c>
      <c r="H27" s="46"/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9</v>
      </c>
      <c r="F31" s="27">
        <v>0.1</v>
      </c>
      <c r="G31" s="33">
        <f>E31/10*10</f>
        <v>9</v>
      </c>
      <c r="H31" s="49"/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8</v>
      </c>
      <c r="F35" s="27">
        <v>0.1</v>
      </c>
      <c r="G35" s="33">
        <f>E35/10*10</f>
        <v>8</v>
      </c>
      <c r="H35" s="46"/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8</v>
      </c>
      <c r="F39" s="27">
        <v>0.05</v>
      </c>
      <c r="G39" s="33">
        <f>E39/10*5</f>
        <v>4</v>
      </c>
      <c r="H39" s="46"/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5</v>
      </c>
      <c r="F42" s="27">
        <v>0.1</v>
      </c>
      <c r="G42" s="33">
        <f>E42/10*10</f>
        <v>5</v>
      </c>
      <c r="H42" s="46" t="s">
        <v>80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81.8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46:E46"/>
    <mergeCell ref="D50:G50"/>
    <mergeCell ref="D51:G51"/>
    <mergeCell ref="D56:G56"/>
    <mergeCell ref="B39:B41"/>
    <mergeCell ref="E39:E41"/>
    <mergeCell ref="F39:F41"/>
    <mergeCell ref="G39:G41"/>
    <mergeCell ref="H39:H41"/>
    <mergeCell ref="B42:B45"/>
    <mergeCell ref="E42:E45"/>
    <mergeCell ref="F42:F45"/>
    <mergeCell ref="G42:G45"/>
    <mergeCell ref="H42:H45"/>
    <mergeCell ref="H23:H26"/>
    <mergeCell ref="E27:E30"/>
    <mergeCell ref="F27:F30"/>
    <mergeCell ref="G27:G30"/>
    <mergeCell ref="H27:H30"/>
    <mergeCell ref="B35:B38"/>
    <mergeCell ref="E35:E38"/>
    <mergeCell ref="F35:F38"/>
    <mergeCell ref="G35:G38"/>
    <mergeCell ref="H35:H38"/>
    <mergeCell ref="B16:B19"/>
    <mergeCell ref="E16:E19"/>
    <mergeCell ref="F16:F19"/>
    <mergeCell ref="G16:G19"/>
    <mergeCell ref="F31:F34"/>
    <mergeCell ref="G31:G34"/>
    <mergeCell ref="E23:E26"/>
    <mergeCell ref="F23:F26"/>
    <mergeCell ref="G23:G26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C3:F3"/>
    <mergeCell ref="E5:F5"/>
    <mergeCell ref="B8:B11"/>
    <mergeCell ref="E8:E11"/>
    <mergeCell ref="F8:F11"/>
  </mergeCells>
  <pageMargins left="0.7" right="0.7" top="0.75" bottom="0.75" header="0.3" footer="0.3"/>
  <pageSetup scale="85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96CE4-E669-4746-8980-D794DC8609C0}">
  <dimension ref="B3:I56"/>
  <sheetViews>
    <sheetView topLeftCell="A4" zoomScale="80" zoomScaleNormal="80" workbookViewId="0">
      <selection activeCell="E16" sqref="E16:E19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16.5546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66</v>
      </c>
      <c r="D5" s="20"/>
      <c r="E5" s="23" t="s">
        <v>47</v>
      </c>
      <c r="F5" s="23"/>
      <c r="G5" s="21">
        <f>G46</f>
        <v>78.3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8</v>
      </c>
      <c r="F8" s="27">
        <v>0.1</v>
      </c>
      <c r="G8" s="33">
        <f>E8/10*10</f>
        <v>8</v>
      </c>
      <c r="H8" s="45"/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7</v>
      </c>
      <c r="F12" s="27">
        <v>0.15</v>
      </c>
      <c r="G12" s="33">
        <f>E12/10*25</f>
        <v>17.5</v>
      </c>
      <c r="H12" s="46" t="s">
        <v>82</v>
      </c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 t="s">
        <v>81</v>
      </c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8</v>
      </c>
      <c r="F20" s="27">
        <v>0.1</v>
      </c>
      <c r="G20" s="33">
        <f>E20*F20</f>
        <v>0.8</v>
      </c>
      <c r="H20" s="50"/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51"/>
    </row>
    <row r="22" spans="2:8" ht="19.8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52"/>
    </row>
    <row r="23" spans="2:8" x14ac:dyDescent="0.3">
      <c r="B23" s="24">
        <v>5</v>
      </c>
      <c r="C23" s="6" t="s">
        <v>20</v>
      </c>
      <c r="D23" s="8"/>
      <c r="E23" s="30">
        <v>8</v>
      </c>
      <c r="F23" s="27">
        <v>0.15</v>
      </c>
      <c r="G23" s="33">
        <f>E23/10*20</f>
        <v>16</v>
      </c>
      <c r="H23" s="46" t="s">
        <v>58</v>
      </c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8</v>
      </c>
      <c r="F27" s="27">
        <v>0.05</v>
      </c>
      <c r="G27" s="33">
        <f>E27/10*10</f>
        <v>8</v>
      </c>
      <c r="H27" s="46" t="s">
        <v>58</v>
      </c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8</v>
      </c>
      <c r="F31" s="27">
        <v>0.1</v>
      </c>
      <c r="G31" s="33">
        <f>E31/10*10</f>
        <v>8</v>
      </c>
      <c r="H31" s="46" t="s">
        <v>58</v>
      </c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9</v>
      </c>
      <c r="F35" s="27">
        <v>0.1</v>
      </c>
      <c r="G35" s="33">
        <f>E35/10*10</f>
        <v>9</v>
      </c>
      <c r="H35" s="46" t="s">
        <v>58</v>
      </c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8</v>
      </c>
      <c r="F39" s="27">
        <v>0.05</v>
      </c>
      <c r="G39" s="33">
        <f>E39/10*5</f>
        <v>4</v>
      </c>
      <c r="H39" s="46" t="s">
        <v>58</v>
      </c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6</v>
      </c>
      <c r="F42" s="27">
        <v>0.1</v>
      </c>
      <c r="G42" s="33">
        <f>E42/10*10</f>
        <v>6</v>
      </c>
      <c r="H42" s="46" t="s">
        <v>83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78.3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46:E46"/>
    <mergeCell ref="D50:G50"/>
    <mergeCell ref="D51:G51"/>
    <mergeCell ref="D56:G56"/>
    <mergeCell ref="B39:B41"/>
    <mergeCell ref="E39:E41"/>
    <mergeCell ref="F39:F41"/>
    <mergeCell ref="G39:G41"/>
    <mergeCell ref="H39:H41"/>
    <mergeCell ref="B42:B45"/>
    <mergeCell ref="E42:E45"/>
    <mergeCell ref="F42:F45"/>
    <mergeCell ref="G42:G45"/>
    <mergeCell ref="H42:H45"/>
    <mergeCell ref="H23:H26"/>
    <mergeCell ref="E27:E30"/>
    <mergeCell ref="F27:F30"/>
    <mergeCell ref="G27:G30"/>
    <mergeCell ref="H27:H30"/>
    <mergeCell ref="B35:B38"/>
    <mergeCell ref="E35:E38"/>
    <mergeCell ref="F35:F38"/>
    <mergeCell ref="G35:G38"/>
    <mergeCell ref="H35:H38"/>
    <mergeCell ref="B16:B19"/>
    <mergeCell ref="E16:E19"/>
    <mergeCell ref="F16:F19"/>
    <mergeCell ref="G16:G19"/>
    <mergeCell ref="F31:F34"/>
    <mergeCell ref="G31:G34"/>
    <mergeCell ref="E23:E26"/>
    <mergeCell ref="F23:F26"/>
    <mergeCell ref="G23:G26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C3:F3"/>
    <mergeCell ref="E5:F5"/>
    <mergeCell ref="B8:B11"/>
    <mergeCell ref="E8:E11"/>
    <mergeCell ref="F8:F11"/>
  </mergeCells>
  <pageMargins left="0.7" right="0.7" top="0.75" bottom="0.75" header="0.3" footer="0.3"/>
  <pageSetup scale="85"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996A-907E-4489-9F82-BBCA3BF214B7}">
  <dimension ref="B3:I56"/>
  <sheetViews>
    <sheetView zoomScale="80" zoomScaleNormal="80" workbookViewId="0">
      <selection activeCell="H46" sqref="H46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16.5546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67</v>
      </c>
      <c r="D5" s="20"/>
      <c r="E5" s="23" t="s">
        <v>47</v>
      </c>
      <c r="F5" s="23"/>
      <c r="G5" s="21">
        <f>G46</f>
        <v>71.7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8</v>
      </c>
      <c r="F8" s="27">
        <v>0.1</v>
      </c>
      <c r="G8" s="33">
        <f>E8/10*10</f>
        <v>8</v>
      </c>
      <c r="H8" s="45" t="s">
        <v>58</v>
      </c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7</v>
      </c>
      <c r="F12" s="27">
        <v>0.15</v>
      </c>
      <c r="G12" s="33">
        <f>E12/10*25</f>
        <v>17.5</v>
      </c>
      <c r="H12" s="46"/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/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7</v>
      </c>
      <c r="F20" s="27">
        <v>0.1</v>
      </c>
      <c r="G20" s="33">
        <f>E20*F20</f>
        <v>0.70000000000000007</v>
      </c>
      <c r="H20" s="50"/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51"/>
    </row>
    <row r="22" spans="2:8" ht="19.8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52"/>
    </row>
    <row r="23" spans="2:8" x14ac:dyDescent="0.3">
      <c r="B23" s="24">
        <v>5</v>
      </c>
      <c r="C23" s="6" t="s">
        <v>20</v>
      </c>
      <c r="D23" s="8"/>
      <c r="E23" s="30">
        <v>8</v>
      </c>
      <c r="F23" s="27">
        <v>0.15</v>
      </c>
      <c r="G23" s="33">
        <f>E23/10*20</f>
        <v>16</v>
      </c>
      <c r="H23" s="46" t="s">
        <v>58</v>
      </c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6</v>
      </c>
      <c r="F27" s="27">
        <v>0.05</v>
      </c>
      <c r="G27" s="33">
        <f>E27/10*10</f>
        <v>6</v>
      </c>
      <c r="H27" s="46" t="s">
        <v>84</v>
      </c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4</v>
      </c>
      <c r="F31" s="27">
        <v>0.1</v>
      </c>
      <c r="G31" s="33">
        <f>E31/10*10</f>
        <v>4</v>
      </c>
      <c r="H31" s="46" t="s">
        <v>85</v>
      </c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9</v>
      </c>
      <c r="F35" s="27">
        <v>0.1</v>
      </c>
      <c r="G35" s="33">
        <f>E35/10*10</f>
        <v>9</v>
      </c>
      <c r="H35" s="46" t="s">
        <v>58</v>
      </c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7</v>
      </c>
      <c r="F39" s="27">
        <v>0.05</v>
      </c>
      <c r="G39" s="33">
        <f>E39/10*5</f>
        <v>3.5</v>
      </c>
      <c r="H39" s="46" t="s">
        <v>86</v>
      </c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6</v>
      </c>
      <c r="F42" s="27">
        <v>0.1</v>
      </c>
      <c r="G42" s="33">
        <f>E42/10*10</f>
        <v>6</v>
      </c>
      <c r="H42" s="46" t="s">
        <v>87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71.7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46:E46"/>
    <mergeCell ref="D50:G50"/>
    <mergeCell ref="D51:G51"/>
    <mergeCell ref="D56:G56"/>
    <mergeCell ref="B39:B41"/>
    <mergeCell ref="E39:E41"/>
    <mergeCell ref="F39:F41"/>
    <mergeCell ref="G39:G41"/>
    <mergeCell ref="H39:H41"/>
    <mergeCell ref="B42:B45"/>
    <mergeCell ref="E42:E45"/>
    <mergeCell ref="F42:F45"/>
    <mergeCell ref="G42:G45"/>
    <mergeCell ref="H42:H45"/>
    <mergeCell ref="H23:H26"/>
    <mergeCell ref="E27:E30"/>
    <mergeCell ref="F27:F30"/>
    <mergeCell ref="G27:G30"/>
    <mergeCell ref="H27:H30"/>
    <mergeCell ref="B35:B38"/>
    <mergeCell ref="E35:E38"/>
    <mergeCell ref="F35:F38"/>
    <mergeCell ref="G35:G38"/>
    <mergeCell ref="H35:H38"/>
    <mergeCell ref="B16:B19"/>
    <mergeCell ref="E16:E19"/>
    <mergeCell ref="F16:F19"/>
    <mergeCell ref="G16:G19"/>
    <mergeCell ref="F31:F34"/>
    <mergeCell ref="G31:G34"/>
    <mergeCell ref="E23:E26"/>
    <mergeCell ref="F23:F26"/>
    <mergeCell ref="G23:G26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C3:F3"/>
    <mergeCell ref="E5:F5"/>
    <mergeCell ref="B8:B11"/>
    <mergeCell ref="E8:E11"/>
    <mergeCell ref="F8:F11"/>
  </mergeCells>
  <pageMargins left="0.7" right="0.7" top="0.75" bottom="0.75" header="0.3" footer="0.3"/>
  <pageSetup scale="85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4D0E-2358-4629-A3B7-FB3E551B73A4}">
  <dimension ref="B3:I56"/>
  <sheetViews>
    <sheetView topLeftCell="A20" zoomScale="80" zoomScaleNormal="80" workbookViewId="0">
      <selection activeCell="E27" sqref="E27:E30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16.5546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68</v>
      </c>
      <c r="D5" s="20"/>
      <c r="E5" s="23" t="s">
        <v>47</v>
      </c>
      <c r="F5" s="23"/>
      <c r="G5" s="21">
        <f>G46</f>
        <v>78.400000000000006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9</v>
      </c>
      <c r="F8" s="27">
        <v>0.1</v>
      </c>
      <c r="G8" s="33">
        <f>E8/10*10</f>
        <v>9</v>
      </c>
      <c r="H8" s="45" t="s">
        <v>58</v>
      </c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7</v>
      </c>
      <c r="F12" s="27">
        <v>0.15</v>
      </c>
      <c r="G12" s="33">
        <f>E12/10*25</f>
        <v>17.5</v>
      </c>
      <c r="H12" s="46" t="s">
        <v>88</v>
      </c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/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9</v>
      </c>
      <c r="F20" s="27">
        <v>0.1</v>
      </c>
      <c r="G20" s="33">
        <f>E20*F20</f>
        <v>0.9</v>
      </c>
      <c r="H20" s="50" t="s">
        <v>61</v>
      </c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51"/>
    </row>
    <row r="22" spans="2:8" ht="19.8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52"/>
    </row>
    <row r="23" spans="2:8" x14ac:dyDescent="0.3">
      <c r="B23" s="24">
        <v>5</v>
      </c>
      <c r="C23" s="6" t="s">
        <v>20</v>
      </c>
      <c r="D23" s="8"/>
      <c r="E23" s="30">
        <v>8</v>
      </c>
      <c r="F23" s="27">
        <v>0.15</v>
      </c>
      <c r="G23" s="33">
        <f>E23/10*20</f>
        <v>16</v>
      </c>
      <c r="H23" s="46" t="s">
        <v>89</v>
      </c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8</v>
      </c>
      <c r="F27" s="27">
        <v>0.05</v>
      </c>
      <c r="G27" s="33">
        <f>E27/10*10</f>
        <v>8</v>
      </c>
      <c r="H27" s="46"/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8</v>
      </c>
      <c r="F31" s="27">
        <v>0.1</v>
      </c>
      <c r="G31" s="33">
        <f>E31/10*10</f>
        <v>8</v>
      </c>
      <c r="H31" s="49"/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8</v>
      </c>
      <c r="F35" s="27">
        <v>0.1</v>
      </c>
      <c r="G35" s="33">
        <f>E35/10*10</f>
        <v>8</v>
      </c>
      <c r="H35" s="46"/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8</v>
      </c>
      <c r="F39" s="27">
        <v>0.05</v>
      </c>
      <c r="G39" s="33">
        <f>E39/10*5</f>
        <v>4</v>
      </c>
      <c r="H39" s="46" t="s">
        <v>62</v>
      </c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5</v>
      </c>
      <c r="F42" s="27">
        <v>0.1</v>
      </c>
      <c r="G42" s="33">
        <f>E42/10*10</f>
        <v>5</v>
      </c>
      <c r="H42" s="46" t="s">
        <v>90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78.400000000000006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46:E46"/>
    <mergeCell ref="D50:G50"/>
    <mergeCell ref="D51:G51"/>
    <mergeCell ref="D56:G56"/>
    <mergeCell ref="B39:B41"/>
    <mergeCell ref="E39:E41"/>
    <mergeCell ref="F39:F41"/>
    <mergeCell ref="G39:G41"/>
    <mergeCell ref="H39:H41"/>
    <mergeCell ref="B42:B45"/>
    <mergeCell ref="E42:E45"/>
    <mergeCell ref="F42:F45"/>
    <mergeCell ref="G42:G45"/>
    <mergeCell ref="H42:H45"/>
    <mergeCell ref="H23:H26"/>
    <mergeCell ref="E27:E30"/>
    <mergeCell ref="F27:F30"/>
    <mergeCell ref="G27:G30"/>
    <mergeCell ref="H27:H30"/>
    <mergeCell ref="B35:B38"/>
    <mergeCell ref="E35:E38"/>
    <mergeCell ref="F35:F38"/>
    <mergeCell ref="G35:G38"/>
    <mergeCell ref="H35:H38"/>
    <mergeCell ref="B16:B19"/>
    <mergeCell ref="E16:E19"/>
    <mergeCell ref="F16:F19"/>
    <mergeCell ref="G16:G19"/>
    <mergeCell ref="F31:F34"/>
    <mergeCell ref="G31:G34"/>
    <mergeCell ref="E23:E26"/>
    <mergeCell ref="F23:F26"/>
    <mergeCell ref="G23:G26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C3:F3"/>
    <mergeCell ref="E5:F5"/>
    <mergeCell ref="B8:B11"/>
    <mergeCell ref="E8:E11"/>
    <mergeCell ref="F8:F11"/>
  </mergeCells>
  <pageMargins left="0.7" right="0.7" top="0.75" bottom="0.75" header="0.3" footer="0.3"/>
  <pageSetup scale="85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621B-04D4-4B7C-A04E-836A483BAA4B}">
  <dimension ref="B3:I56"/>
  <sheetViews>
    <sheetView topLeftCell="A20" zoomScale="80" zoomScaleNormal="80" workbookViewId="0">
      <selection activeCell="C46" sqref="C46:E46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26.5546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69</v>
      </c>
      <c r="D5" s="20"/>
      <c r="E5" s="23" t="s">
        <v>47</v>
      </c>
      <c r="F5" s="23"/>
      <c r="G5" s="21">
        <f>G46</f>
        <v>61.6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7</v>
      </c>
      <c r="F8" s="27">
        <v>0.1</v>
      </c>
      <c r="G8" s="33">
        <f>E8/10*10</f>
        <v>7</v>
      </c>
      <c r="H8" s="45"/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6</v>
      </c>
      <c r="F12" s="27">
        <v>0.15</v>
      </c>
      <c r="G12" s="33">
        <f>E12/10*25</f>
        <v>15</v>
      </c>
      <c r="H12" s="46"/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/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6</v>
      </c>
      <c r="F20" s="27">
        <v>0.1</v>
      </c>
      <c r="G20" s="33">
        <f>E20*F20</f>
        <v>0.60000000000000009</v>
      </c>
      <c r="H20" s="50"/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51"/>
    </row>
    <row r="22" spans="2:8" ht="28.2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52"/>
    </row>
    <row r="23" spans="2:8" x14ac:dyDescent="0.3">
      <c r="B23" s="24">
        <v>5</v>
      </c>
      <c r="C23" s="6" t="s">
        <v>20</v>
      </c>
      <c r="D23" s="8"/>
      <c r="E23" s="30">
        <v>6</v>
      </c>
      <c r="F23" s="27">
        <v>0.15</v>
      </c>
      <c r="G23" s="33">
        <f>E23/10*20</f>
        <v>12</v>
      </c>
      <c r="H23" s="46" t="s">
        <v>59</v>
      </c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6</v>
      </c>
      <c r="F27" s="27">
        <v>0.05</v>
      </c>
      <c r="G27" s="33">
        <f>E27/10*10</f>
        <v>6</v>
      </c>
      <c r="H27" s="46"/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7</v>
      </c>
      <c r="F31" s="27">
        <v>0.1</v>
      </c>
      <c r="G31" s="33">
        <f>E31/10*10</f>
        <v>7</v>
      </c>
      <c r="H31" s="49"/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5</v>
      </c>
      <c r="F35" s="27">
        <v>0.1</v>
      </c>
      <c r="G35" s="33">
        <f>E35/10*10</f>
        <v>5</v>
      </c>
      <c r="H35" s="46" t="s">
        <v>60</v>
      </c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4</v>
      </c>
      <c r="F39" s="27">
        <v>0.05</v>
      </c>
      <c r="G39" s="33">
        <f>E39/10*5</f>
        <v>2</v>
      </c>
      <c r="H39" s="46" t="s">
        <v>91</v>
      </c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6</v>
      </c>
      <c r="F42" s="27">
        <v>0.1</v>
      </c>
      <c r="G42" s="33">
        <f>E42/10*10</f>
        <v>6</v>
      </c>
      <c r="H42" s="46" t="s">
        <v>92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61.6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46:E46"/>
    <mergeCell ref="D50:G50"/>
    <mergeCell ref="D51:G51"/>
    <mergeCell ref="D56:G56"/>
    <mergeCell ref="B39:B41"/>
    <mergeCell ref="E39:E41"/>
    <mergeCell ref="F39:F41"/>
    <mergeCell ref="G39:G41"/>
    <mergeCell ref="H39:H41"/>
    <mergeCell ref="B42:B45"/>
    <mergeCell ref="E42:E45"/>
    <mergeCell ref="F42:F45"/>
    <mergeCell ref="G42:G45"/>
    <mergeCell ref="H42:H45"/>
    <mergeCell ref="H23:H26"/>
    <mergeCell ref="E27:E30"/>
    <mergeCell ref="F27:F30"/>
    <mergeCell ref="G27:G30"/>
    <mergeCell ref="H27:H30"/>
    <mergeCell ref="B35:B38"/>
    <mergeCell ref="E35:E38"/>
    <mergeCell ref="F35:F38"/>
    <mergeCell ref="G35:G38"/>
    <mergeCell ref="H35:H38"/>
    <mergeCell ref="B16:B19"/>
    <mergeCell ref="E16:E19"/>
    <mergeCell ref="F16:F19"/>
    <mergeCell ref="G16:G19"/>
    <mergeCell ref="F31:F34"/>
    <mergeCell ref="G31:G34"/>
    <mergeCell ref="E23:E26"/>
    <mergeCell ref="F23:F26"/>
    <mergeCell ref="G23:G26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C3:F3"/>
    <mergeCell ref="E5:F5"/>
    <mergeCell ref="B8:B11"/>
    <mergeCell ref="E8:E11"/>
    <mergeCell ref="F8:F11"/>
  </mergeCells>
  <pageMargins left="0.7" right="0.7" top="0.75" bottom="0.75" header="0.3" footer="0.3"/>
  <pageSetup scale="85" orientation="portrait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1C19-A145-4A25-83A1-D83B8A955F18}">
  <dimension ref="B3:I56"/>
  <sheetViews>
    <sheetView tabSelected="1" zoomScale="80" zoomScaleNormal="80" workbookViewId="0">
      <selection activeCell="E16" sqref="E16:E19"/>
    </sheetView>
  </sheetViews>
  <sheetFormatPr defaultRowHeight="14.4" x14ac:dyDescent="0.3"/>
  <cols>
    <col min="1" max="1" width="4.21875" customWidth="1"/>
    <col min="2" max="2" width="5.6640625" customWidth="1"/>
    <col min="3" max="3" width="53.21875" customWidth="1"/>
    <col min="4" max="4" width="11" style="9" customWidth="1"/>
    <col min="5" max="5" width="7.5546875" style="9" customWidth="1"/>
    <col min="6" max="6" width="7.5546875" customWidth="1"/>
    <col min="7" max="7" width="9.21875" style="10" customWidth="1"/>
    <col min="8" max="8" width="26.5546875" customWidth="1"/>
  </cols>
  <sheetData>
    <row r="3" spans="2:8" x14ac:dyDescent="0.3">
      <c r="C3" s="40" t="s">
        <v>35</v>
      </c>
      <c r="D3" s="37"/>
      <c r="E3" s="37"/>
      <c r="F3" s="37"/>
    </row>
    <row r="4" spans="2:8" x14ac:dyDescent="0.3">
      <c r="C4" s="19"/>
      <c r="F4" s="9"/>
    </row>
    <row r="5" spans="2:8" ht="16.8" x14ac:dyDescent="0.3">
      <c r="C5" s="20" t="s">
        <v>70</v>
      </c>
      <c r="D5" s="20"/>
      <c r="E5" s="23" t="s">
        <v>47</v>
      </c>
      <c r="F5" s="23"/>
      <c r="G5" s="21">
        <f>G46</f>
        <v>64.099999999999994</v>
      </c>
    </row>
    <row r="7" spans="2:8" ht="31.05" customHeight="1" x14ac:dyDescent="0.3">
      <c r="B7" s="14" t="s">
        <v>0</v>
      </c>
      <c r="C7" s="14" t="s">
        <v>1</v>
      </c>
      <c r="D7" s="17" t="s">
        <v>33</v>
      </c>
      <c r="E7" s="15" t="s">
        <v>24</v>
      </c>
      <c r="F7" s="16" t="s">
        <v>2</v>
      </c>
      <c r="G7" s="18" t="s">
        <v>34</v>
      </c>
      <c r="H7" s="18" t="s">
        <v>55</v>
      </c>
    </row>
    <row r="8" spans="2:8" x14ac:dyDescent="0.3">
      <c r="B8" s="24">
        <v>1</v>
      </c>
      <c r="C8" s="6" t="s">
        <v>3</v>
      </c>
      <c r="D8" s="8"/>
      <c r="E8" s="30">
        <v>5</v>
      </c>
      <c r="F8" s="27">
        <v>0.1</v>
      </c>
      <c r="G8" s="33">
        <f>E8/10*10</f>
        <v>5</v>
      </c>
      <c r="H8" s="44" t="s">
        <v>93</v>
      </c>
    </row>
    <row r="9" spans="2:8" x14ac:dyDescent="0.3">
      <c r="B9" s="25"/>
      <c r="C9" s="3" t="s">
        <v>23</v>
      </c>
      <c r="D9" s="8" t="s">
        <v>25</v>
      </c>
      <c r="E9" s="31"/>
      <c r="F9" s="38"/>
      <c r="G9" s="34"/>
      <c r="H9" s="45"/>
    </row>
    <row r="10" spans="2:8" x14ac:dyDescent="0.3">
      <c r="B10" s="25"/>
      <c r="C10" s="3" t="s">
        <v>4</v>
      </c>
      <c r="D10" s="8" t="s">
        <v>26</v>
      </c>
      <c r="E10" s="31"/>
      <c r="F10" s="38"/>
      <c r="G10" s="34"/>
      <c r="H10" s="45"/>
    </row>
    <row r="11" spans="2:8" ht="28.2" x14ac:dyDescent="0.3">
      <c r="B11" s="26"/>
      <c r="C11" s="1" t="s">
        <v>12</v>
      </c>
      <c r="D11" s="11" t="s">
        <v>27</v>
      </c>
      <c r="E11" s="32"/>
      <c r="F11" s="39"/>
      <c r="G11" s="35"/>
      <c r="H11" s="45"/>
    </row>
    <row r="12" spans="2:8" x14ac:dyDescent="0.3">
      <c r="B12" s="24">
        <v>2</v>
      </c>
      <c r="C12" s="7" t="s">
        <v>8</v>
      </c>
      <c r="D12" s="8"/>
      <c r="E12" s="30">
        <v>7</v>
      </c>
      <c r="F12" s="27">
        <v>0.15</v>
      </c>
      <c r="G12" s="33">
        <f>E12/10*25</f>
        <v>17.5</v>
      </c>
      <c r="H12" s="46" t="s">
        <v>63</v>
      </c>
    </row>
    <row r="13" spans="2:8" ht="16.5" customHeight="1" x14ac:dyDescent="0.3">
      <c r="B13" s="25"/>
      <c r="C13" s="1" t="s">
        <v>10</v>
      </c>
      <c r="D13" s="8" t="s">
        <v>25</v>
      </c>
      <c r="E13" s="31"/>
      <c r="F13" s="28"/>
      <c r="G13" s="34"/>
      <c r="H13" s="47"/>
    </row>
    <row r="14" spans="2:8" ht="19.05" customHeight="1" x14ac:dyDescent="0.3">
      <c r="B14" s="25"/>
      <c r="C14" s="1" t="s">
        <v>11</v>
      </c>
      <c r="D14" s="8" t="s">
        <v>26</v>
      </c>
      <c r="E14" s="31"/>
      <c r="F14" s="28"/>
      <c r="G14" s="34"/>
      <c r="H14" s="47"/>
    </row>
    <row r="15" spans="2:8" ht="16.05" customHeight="1" x14ac:dyDescent="0.3">
      <c r="B15" s="26"/>
      <c r="C15" s="1" t="s">
        <v>9</v>
      </c>
      <c r="D15" s="11" t="s">
        <v>27</v>
      </c>
      <c r="E15" s="32"/>
      <c r="F15" s="29"/>
      <c r="G15" s="35"/>
      <c r="H15" s="48"/>
    </row>
    <row r="16" spans="2:8" x14ac:dyDescent="0.3">
      <c r="B16" s="24">
        <v>3</v>
      </c>
      <c r="C16" s="7" t="s">
        <v>5</v>
      </c>
      <c r="D16" s="8"/>
      <c r="E16" s="30">
        <v>7</v>
      </c>
      <c r="F16" s="27">
        <v>0.1</v>
      </c>
      <c r="G16" s="33">
        <f>E16/10*10</f>
        <v>7</v>
      </c>
      <c r="H16" s="46"/>
    </row>
    <row r="17" spans="2:8" ht="19.05" customHeight="1" x14ac:dyDescent="0.3">
      <c r="B17" s="25"/>
      <c r="C17" s="1" t="s">
        <v>6</v>
      </c>
      <c r="D17" s="8" t="s">
        <v>25</v>
      </c>
      <c r="E17" s="31"/>
      <c r="F17" s="28"/>
      <c r="G17" s="34"/>
      <c r="H17" s="47"/>
    </row>
    <row r="18" spans="2:8" ht="18.45" customHeight="1" x14ac:dyDescent="0.3">
      <c r="B18" s="25"/>
      <c r="C18" s="1" t="s">
        <v>7</v>
      </c>
      <c r="D18" s="8" t="s">
        <v>26</v>
      </c>
      <c r="E18" s="31"/>
      <c r="F18" s="28"/>
      <c r="G18" s="34"/>
      <c r="H18" s="47"/>
    </row>
    <row r="19" spans="2:8" ht="34.049999999999997" customHeight="1" x14ac:dyDescent="0.3">
      <c r="B19" s="26"/>
      <c r="C19" s="1" t="s">
        <v>50</v>
      </c>
      <c r="D19" s="11" t="s">
        <v>27</v>
      </c>
      <c r="E19" s="32"/>
      <c r="F19" s="29"/>
      <c r="G19" s="35"/>
      <c r="H19" s="48"/>
    </row>
    <row r="20" spans="2:8" ht="24.6" customHeight="1" x14ac:dyDescent="0.3">
      <c r="B20" s="24">
        <v>4</v>
      </c>
      <c r="C20" s="7" t="s">
        <v>51</v>
      </c>
      <c r="D20" s="11"/>
      <c r="E20" s="30">
        <v>6</v>
      </c>
      <c r="F20" s="27">
        <v>0.1</v>
      </c>
      <c r="G20" s="33">
        <f>E20*F20</f>
        <v>0.60000000000000009</v>
      </c>
      <c r="H20" s="50"/>
    </row>
    <row r="21" spans="2:8" ht="16.8" customHeight="1" x14ac:dyDescent="0.3">
      <c r="B21" s="25"/>
      <c r="C21" s="1" t="s">
        <v>52</v>
      </c>
      <c r="D21" s="11" t="s">
        <v>30</v>
      </c>
      <c r="E21" s="31"/>
      <c r="F21" s="28"/>
      <c r="G21" s="34"/>
      <c r="H21" s="51"/>
    </row>
    <row r="22" spans="2:8" ht="28.2" customHeight="1" x14ac:dyDescent="0.3">
      <c r="B22" s="26"/>
      <c r="C22" s="1" t="s">
        <v>53</v>
      </c>
      <c r="D22" s="11" t="s">
        <v>29</v>
      </c>
      <c r="E22" s="32"/>
      <c r="F22" s="29"/>
      <c r="G22" s="35"/>
      <c r="H22" s="52"/>
    </row>
    <row r="23" spans="2:8" x14ac:dyDescent="0.3">
      <c r="B23" s="24">
        <v>5</v>
      </c>
      <c r="C23" s="6" t="s">
        <v>20</v>
      </c>
      <c r="D23" s="8"/>
      <c r="E23" s="30">
        <v>7</v>
      </c>
      <c r="F23" s="27">
        <v>0.15</v>
      </c>
      <c r="G23" s="33">
        <f>E23/10*20</f>
        <v>14</v>
      </c>
      <c r="H23" s="46"/>
    </row>
    <row r="24" spans="2:8" ht="16.95" customHeight="1" x14ac:dyDescent="0.3">
      <c r="B24" s="25"/>
      <c r="C24" s="1" t="s">
        <v>32</v>
      </c>
      <c r="D24" s="8" t="s">
        <v>25</v>
      </c>
      <c r="E24" s="31"/>
      <c r="F24" s="28"/>
      <c r="G24" s="34"/>
      <c r="H24" s="47"/>
    </row>
    <row r="25" spans="2:8" ht="15.45" customHeight="1" x14ac:dyDescent="0.3">
      <c r="B25" s="25"/>
      <c r="C25" s="1" t="s">
        <v>48</v>
      </c>
      <c r="D25" s="8" t="s">
        <v>26</v>
      </c>
      <c r="E25" s="31"/>
      <c r="F25" s="28"/>
      <c r="G25" s="34"/>
      <c r="H25" s="47"/>
    </row>
    <row r="26" spans="2:8" ht="28.8" customHeight="1" x14ac:dyDescent="0.3">
      <c r="B26" s="25"/>
      <c r="C26" s="1" t="s">
        <v>49</v>
      </c>
      <c r="D26" s="11" t="s">
        <v>27</v>
      </c>
      <c r="E26" s="32"/>
      <c r="F26" s="29"/>
      <c r="G26" s="35"/>
      <c r="H26" s="48"/>
    </row>
    <row r="27" spans="2:8" ht="18.45" customHeight="1" x14ac:dyDescent="0.3">
      <c r="B27" s="25"/>
      <c r="C27" s="7" t="s">
        <v>43</v>
      </c>
      <c r="D27" s="8"/>
      <c r="E27" s="30">
        <v>8</v>
      </c>
      <c r="F27" s="27">
        <v>0.05</v>
      </c>
      <c r="G27" s="33">
        <f>E27/10*10</f>
        <v>8</v>
      </c>
      <c r="H27" s="46"/>
    </row>
    <row r="28" spans="2:8" ht="19.05" customHeight="1" x14ac:dyDescent="0.3">
      <c r="B28" s="25"/>
      <c r="C28" s="2" t="s">
        <v>44</v>
      </c>
      <c r="D28" s="8" t="s">
        <v>25</v>
      </c>
      <c r="E28" s="31"/>
      <c r="F28" s="28"/>
      <c r="G28" s="34"/>
      <c r="H28" s="47"/>
    </row>
    <row r="29" spans="2:8" ht="21" customHeight="1" x14ac:dyDescent="0.3">
      <c r="B29" s="25"/>
      <c r="C29" s="2" t="s">
        <v>45</v>
      </c>
      <c r="D29" s="8" t="s">
        <v>26</v>
      </c>
      <c r="E29" s="31"/>
      <c r="F29" s="28"/>
      <c r="G29" s="34"/>
      <c r="H29" s="47"/>
    </row>
    <row r="30" spans="2:8" ht="29.55" customHeight="1" x14ac:dyDescent="0.3">
      <c r="B30" s="25"/>
      <c r="C30" s="2" t="s">
        <v>46</v>
      </c>
      <c r="D30" s="11" t="s">
        <v>27</v>
      </c>
      <c r="E30" s="32"/>
      <c r="F30" s="29"/>
      <c r="G30" s="35"/>
      <c r="H30" s="48"/>
    </row>
    <row r="31" spans="2:8" ht="20.55" customHeight="1" x14ac:dyDescent="0.3">
      <c r="B31" s="25"/>
      <c r="C31" s="5" t="s">
        <v>28</v>
      </c>
      <c r="D31" s="8"/>
      <c r="E31" s="30">
        <v>8</v>
      </c>
      <c r="F31" s="27">
        <v>0.1</v>
      </c>
      <c r="G31" s="33">
        <f>E31/10*10</f>
        <v>8</v>
      </c>
      <c r="H31" s="46"/>
    </row>
    <row r="32" spans="2:8" x14ac:dyDescent="0.3">
      <c r="B32" s="25"/>
      <c r="C32" s="2" t="s">
        <v>21</v>
      </c>
      <c r="D32" s="8" t="s">
        <v>25</v>
      </c>
      <c r="E32" s="31"/>
      <c r="F32" s="38"/>
      <c r="G32" s="34"/>
      <c r="H32" s="47"/>
    </row>
    <row r="33" spans="2:9" x14ac:dyDescent="0.3">
      <c r="B33" s="25"/>
      <c r="C33" s="2" t="s">
        <v>22</v>
      </c>
      <c r="D33" s="8" t="s">
        <v>26</v>
      </c>
      <c r="E33" s="31"/>
      <c r="F33" s="38"/>
      <c r="G33" s="34"/>
      <c r="H33" s="47"/>
    </row>
    <row r="34" spans="2:9" ht="27.6" x14ac:dyDescent="0.3">
      <c r="B34" s="26"/>
      <c r="C34" s="2" t="s">
        <v>42</v>
      </c>
      <c r="D34" s="11" t="s">
        <v>27</v>
      </c>
      <c r="E34" s="32"/>
      <c r="F34" s="39"/>
      <c r="G34" s="35"/>
      <c r="H34" s="48"/>
    </row>
    <row r="35" spans="2:9" x14ac:dyDescent="0.3">
      <c r="B35" s="24">
        <v>6</v>
      </c>
      <c r="C35" s="5" t="s">
        <v>16</v>
      </c>
      <c r="D35" s="8"/>
      <c r="E35" s="30">
        <v>1</v>
      </c>
      <c r="F35" s="27">
        <v>0.1</v>
      </c>
      <c r="G35" s="33">
        <f>E35/10*10</f>
        <v>1</v>
      </c>
      <c r="H35" s="46" t="s">
        <v>94</v>
      </c>
    </row>
    <row r="36" spans="2:9" ht="18" customHeight="1" x14ac:dyDescent="0.3">
      <c r="B36" s="25"/>
      <c r="C36" s="2" t="s">
        <v>15</v>
      </c>
      <c r="D36" s="8" t="s">
        <v>25</v>
      </c>
      <c r="E36" s="31"/>
      <c r="F36" s="38"/>
      <c r="G36" s="34"/>
      <c r="H36" s="47"/>
    </row>
    <row r="37" spans="2:9" ht="21.45" customHeight="1" x14ac:dyDescent="0.3">
      <c r="B37" s="25"/>
      <c r="C37" s="2" t="s">
        <v>14</v>
      </c>
      <c r="D37" s="8" t="s">
        <v>26</v>
      </c>
      <c r="E37" s="31"/>
      <c r="F37" s="38"/>
      <c r="G37" s="34"/>
      <c r="H37" s="47"/>
    </row>
    <row r="38" spans="2:9" ht="27.6" x14ac:dyDescent="0.3">
      <c r="B38" s="26"/>
      <c r="C38" s="2" t="s">
        <v>13</v>
      </c>
      <c r="D38" s="11" t="s">
        <v>27</v>
      </c>
      <c r="E38" s="32"/>
      <c r="F38" s="39"/>
      <c r="G38" s="35"/>
      <c r="H38" s="48"/>
    </row>
    <row r="39" spans="2:9" x14ac:dyDescent="0.3">
      <c r="B39" s="24">
        <v>7</v>
      </c>
      <c r="C39" s="5" t="s">
        <v>19</v>
      </c>
      <c r="D39" s="8"/>
      <c r="E39" s="30">
        <v>6</v>
      </c>
      <c r="F39" s="27">
        <v>0.05</v>
      </c>
      <c r="G39" s="33">
        <f>E39/10*5</f>
        <v>3</v>
      </c>
      <c r="H39" s="46"/>
    </row>
    <row r="40" spans="2:9" x14ac:dyDescent="0.3">
      <c r="B40" s="25"/>
      <c r="C40" s="2" t="s">
        <v>17</v>
      </c>
      <c r="D40" s="8" t="s">
        <v>30</v>
      </c>
      <c r="E40" s="31"/>
      <c r="F40" s="38"/>
      <c r="G40" s="34"/>
      <c r="H40" s="47"/>
    </row>
    <row r="41" spans="2:9" x14ac:dyDescent="0.3">
      <c r="B41" s="26"/>
      <c r="C41" s="2" t="s">
        <v>18</v>
      </c>
      <c r="D41" s="8" t="s">
        <v>29</v>
      </c>
      <c r="E41" s="32"/>
      <c r="F41" s="39"/>
      <c r="G41" s="35"/>
      <c r="H41" s="48"/>
      <c r="I41" s="4"/>
    </row>
    <row r="42" spans="2:9" x14ac:dyDescent="0.3">
      <c r="B42" s="24">
        <v>8</v>
      </c>
      <c r="C42" s="5" t="s">
        <v>38</v>
      </c>
      <c r="D42" s="8"/>
      <c r="E42" s="30">
        <v>1</v>
      </c>
      <c r="F42" s="27">
        <v>0.1</v>
      </c>
      <c r="G42" s="33">
        <f>E42/10*10</f>
        <v>1</v>
      </c>
      <c r="H42" s="46" t="s">
        <v>95</v>
      </c>
      <c r="I42" s="4"/>
    </row>
    <row r="43" spans="2:9" x14ac:dyDescent="0.3">
      <c r="B43" s="25"/>
      <c r="C43" s="2" t="s">
        <v>39</v>
      </c>
      <c r="D43" s="8" t="s">
        <v>25</v>
      </c>
      <c r="E43" s="31"/>
      <c r="F43" s="38"/>
      <c r="G43" s="34"/>
      <c r="H43" s="47"/>
      <c r="I43" s="4"/>
    </row>
    <row r="44" spans="2:9" x14ac:dyDescent="0.3">
      <c r="B44" s="25"/>
      <c r="C44" s="2" t="s">
        <v>40</v>
      </c>
      <c r="D44" s="8" t="s">
        <v>26</v>
      </c>
      <c r="E44" s="31"/>
      <c r="F44" s="38"/>
      <c r="G44" s="34"/>
      <c r="H44" s="47"/>
      <c r="I44" s="4"/>
    </row>
    <row r="45" spans="2:9" x14ac:dyDescent="0.3">
      <c r="B45" s="26"/>
      <c r="C45" s="2" t="s">
        <v>41</v>
      </c>
      <c r="D45" s="11" t="s">
        <v>27</v>
      </c>
      <c r="E45" s="32"/>
      <c r="F45" s="39"/>
      <c r="G45" s="35"/>
      <c r="H45" s="48"/>
      <c r="I45" s="4"/>
    </row>
    <row r="46" spans="2:9" x14ac:dyDescent="0.3">
      <c r="B46" s="3"/>
      <c r="C46" s="41" t="s">
        <v>31</v>
      </c>
      <c r="D46" s="42"/>
      <c r="E46" s="43"/>
      <c r="F46" s="12">
        <f>SUM(F8:F45)</f>
        <v>1</v>
      </c>
      <c r="G46" s="13">
        <f>SUM(G8:G41)</f>
        <v>64.099999999999994</v>
      </c>
      <c r="H46" s="22"/>
    </row>
    <row r="50" spans="4:7" x14ac:dyDescent="0.3">
      <c r="D50" s="36" t="s">
        <v>54</v>
      </c>
      <c r="E50" s="36"/>
      <c r="F50" s="36"/>
      <c r="G50" s="36"/>
    </row>
    <row r="51" spans="4:7" x14ac:dyDescent="0.3">
      <c r="D51" s="36" t="s">
        <v>37</v>
      </c>
      <c r="E51" s="36"/>
      <c r="F51" s="36"/>
      <c r="G51" s="36"/>
    </row>
    <row r="56" spans="4:7" x14ac:dyDescent="0.3">
      <c r="D56" s="37" t="s">
        <v>36</v>
      </c>
      <c r="E56" s="37"/>
      <c r="F56" s="37"/>
      <c r="G56" s="37"/>
    </row>
  </sheetData>
  <mergeCells count="54">
    <mergeCell ref="C3:F3"/>
    <mergeCell ref="E5:F5"/>
    <mergeCell ref="B8:B11"/>
    <mergeCell ref="E8:E11"/>
    <mergeCell ref="F8:F11"/>
    <mergeCell ref="H31:H34"/>
    <mergeCell ref="B23:B34"/>
    <mergeCell ref="H8:H11"/>
    <mergeCell ref="B12:B15"/>
    <mergeCell ref="E12:E15"/>
    <mergeCell ref="F12:F15"/>
    <mergeCell ref="G12:G15"/>
    <mergeCell ref="H12:H15"/>
    <mergeCell ref="G8:G11"/>
    <mergeCell ref="H16:H19"/>
    <mergeCell ref="B20:B22"/>
    <mergeCell ref="E20:E22"/>
    <mergeCell ref="F20:F22"/>
    <mergeCell ref="G20:G22"/>
    <mergeCell ref="H20:H22"/>
    <mergeCell ref="E31:E34"/>
    <mergeCell ref="B16:B19"/>
    <mergeCell ref="E16:E19"/>
    <mergeCell ref="F16:F19"/>
    <mergeCell ref="G16:G19"/>
    <mergeCell ref="F31:F34"/>
    <mergeCell ref="G31:G34"/>
    <mergeCell ref="B35:B38"/>
    <mergeCell ref="E35:E38"/>
    <mergeCell ref="F35:F38"/>
    <mergeCell ref="G35:G38"/>
    <mergeCell ref="H35:H38"/>
    <mergeCell ref="E23:E26"/>
    <mergeCell ref="F23:F26"/>
    <mergeCell ref="G23:G26"/>
    <mergeCell ref="H23:H26"/>
    <mergeCell ref="E27:E30"/>
    <mergeCell ref="F27:F30"/>
    <mergeCell ref="G27:G30"/>
    <mergeCell ref="H27:H30"/>
    <mergeCell ref="H39:H41"/>
    <mergeCell ref="B42:B45"/>
    <mergeCell ref="E42:E45"/>
    <mergeCell ref="F42:F45"/>
    <mergeCell ref="G42:G45"/>
    <mergeCell ref="H42:H45"/>
    <mergeCell ref="C46:E46"/>
    <mergeCell ref="D50:G50"/>
    <mergeCell ref="D51:G51"/>
    <mergeCell ref="D56:G56"/>
    <mergeCell ref="B39:B41"/>
    <mergeCell ref="E39:E41"/>
    <mergeCell ref="F39:F41"/>
    <mergeCell ref="G39:G41"/>
  </mergeCells>
  <pageMargins left="0.7" right="0.7" top="0.75" bottom="0.75" header="0.3" footer="0.3"/>
  <pageSetup scale="85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ALFONSINA</vt:lpstr>
      <vt:lpstr>Ivan</vt:lpstr>
      <vt:lpstr>Arista</vt:lpstr>
      <vt:lpstr>Jumita </vt:lpstr>
      <vt:lpstr>Nata P</vt:lpstr>
      <vt:lpstr>Lailatul</vt:lpstr>
      <vt:lpstr>Imelda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QODIR</dc:creator>
  <cp:lastModifiedBy>QODIR</cp:lastModifiedBy>
  <cp:lastPrinted>2021-04-01T02:42:29Z</cp:lastPrinted>
  <dcterms:created xsi:type="dcterms:W3CDTF">2021-03-31T23:41:06Z</dcterms:created>
  <dcterms:modified xsi:type="dcterms:W3CDTF">2025-04-22T03:52:54Z</dcterms:modified>
</cp:coreProperties>
</file>