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ODIR\Downloads\"/>
    </mc:Choice>
  </mc:AlternateContent>
  <xr:revisionPtr revIDLastSave="0" documentId="13_ncr:1_{E4574872-4800-4B89-A63B-B8996E447536}" xr6:coauthVersionLast="47" xr6:coauthVersionMax="47" xr10:uidLastSave="{00000000-0000-0000-0000-000000000000}"/>
  <bookViews>
    <workbookView xWindow="-108" yWindow="-108" windowWidth="23256" windowHeight="12456" activeTab="1" xr2:uid="{6CF577B7-FF55-4A6D-AF7F-8E4AAA4A50E2}"/>
  </bookViews>
  <sheets>
    <sheet name="Ade Lia Irawan" sheetId="1" r:id="rId1"/>
    <sheet name="Avril Bellinda" sheetId="2" r:id="rId2"/>
    <sheet name="Bulandari" sheetId="3" r:id="rId3"/>
    <sheet name="ERNIYANTI KAKA" sheetId="4" r:id="rId4"/>
    <sheet name="Fatun" sheetId="5" r:id="rId5"/>
    <sheet name="Aligonda" sheetId="6" r:id="rId6"/>
    <sheet name="Dominggus Kendu" sheetId="7" r:id="rId7"/>
    <sheet name="Dia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46" i="8"/>
  <c r="G42" i="8"/>
  <c r="G39" i="8"/>
  <c r="G35" i="8"/>
  <c r="G31" i="8"/>
  <c r="G27" i="8"/>
  <c r="G23" i="8"/>
  <c r="G20" i="8"/>
  <c r="G16" i="8"/>
  <c r="G12" i="8"/>
  <c r="G8" i="8"/>
  <c r="F46" i="7"/>
  <c r="G42" i="7"/>
  <c r="G39" i="7"/>
  <c r="G35" i="7"/>
  <c r="G31" i="7"/>
  <c r="G27" i="7"/>
  <c r="G23" i="7"/>
  <c r="G20" i="7"/>
  <c r="G16" i="7"/>
  <c r="G12" i="7"/>
  <c r="G8" i="7"/>
  <c r="F46" i="6"/>
  <c r="G42" i="6"/>
  <c r="G39" i="6"/>
  <c r="G35" i="6"/>
  <c r="G31" i="6"/>
  <c r="G27" i="6"/>
  <c r="G23" i="6"/>
  <c r="G20" i="6"/>
  <c r="G16" i="6"/>
  <c r="G12" i="6"/>
  <c r="G8" i="6"/>
  <c r="G46" i="6" s="1"/>
  <c r="G5" i="6" s="1"/>
  <c r="F46" i="5"/>
  <c r="G42" i="5"/>
  <c r="G39" i="5"/>
  <c r="G35" i="5"/>
  <c r="G31" i="5"/>
  <c r="G27" i="5"/>
  <c r="G23" i="5"/>
  <c r="G20" i="5"/>
  <c r="G16" i="5"/>
  <c r="G12" i="5"/>
  <c r="G8" i="5"/>
  <c r="F46" i="4"/>
  <c r="G42" i="4"/>
  <c r="G39" i="4"/>
  <c r="G35" i="4"/>
  <c r="G31" i="4"/>
  <c r="G27" i="4"/>
  <c r="G23" i="4"/>
  <c r="G20" i="4"/>
  <c r="G16" i="4"/>
  <c r="G12" i="4"/>
  <c r="G8" i="4"/>
  <c r="F46" i="3"/>
  <c r="G42" i="3"/>
  <c r="G39" i="3"/>
  <c r="G35" i="3"/>
  <c r="G31" i="3"/>
  <c r="G27" i="3"/>
  <c r="G23" i="3"/>
  <c r="G20" i="3"/>
  <c r="G16" i="3"/>
  <c r="G12" i="3"/>
  <c r="G8" i="3"/>
  <c r="F46" i="2"/>
  <c r="G42" i="2"/>
  <c r="G39" i="2"/>
  <c r="G35" i="2"/>
  <c r="G31" i="2"/>
  <c r="G27" i="2"/>
  <c r="G23" i="2"/>
  <c r="G20" i="2"/>
  <c r="G16" i="2"/>
  <c r="G12" i="2"/>
  <c r="G20" i="1"/>
  <c r="F46" i="1"/>
  <c r="G42" i="1"/>
  <c r="G39" i="1"/>
  <c r="G35" i="1"/>
  <c r="G31" i="1"/>
  <c r="G27" i="1"/>
  <c r="G23" i="1"/>
  <c r="G12" i="1"/>
  <c r="G16" i="1"/>
  <c r="G8" i="1"/>
  <c r="G46" i="8" l="1"/>
  <c r="G5" i="8" s="1"/>
  <c r="G46" i="7"/>
  <c r="G5" i="7" s="1"/>
  <c r="G46" i="5"/>
  <c r="G5" i="5" s="1"/>
  <c r="G46" i="4"/>
  <c r="G5" i="4" s="1"/>
  <c r="G46" i="3"/>
  <c r="G5" i="3" s="1"/>
  <c r="G46" i="2"/>
  <c r="G5" i="2" s="1"/>
  <c r="G46" i="1"/>
  <c r="G5" i="1" s="1"/>
</calcChain>
</file>

<file path=xl/sharedStrings.xml><?xml version="1.0" encoding="utf-8"?>
<sst xmlns="http://schemas.openxmlformats.org/spreadsheetml/2006/main" count="688" uniqueCount="101">
  <si>
    <t>NO</t>
  </si>
  <si>
    <t>KOMPONEN</t>
  </si>
  <si>
    <t>Bobot</t>
  </si>
  <si>
    <t>Judul</t>
  </si>
  <si>
    <t>Menyebutkan variabel dengan tepat</t>
  </si>
  <si>
    <t>Tujuan</t>
  </si>
  <si>
    <t>menyebutkan tujuan penelitian kurang tepat</t>
  </si>
  <si>
    <t>menyebutkan tujuan penelitian dengan tepat</t>
  </si>
  <si>
    <t>Latar Belakang</t>
  </si>
  <si>
    <t>Menjelaskan unsur-unsur MSKS dengan tepat</t>
  </si>
  <si>
    <t>Menjelaskan 2 dari MSKS dengan tepat</t>
  </si>
  <si>
    <t>Mejeleskan 3 dari MSKS dengan tepat</t>
  </si>
  <si>
    <t>Menyebutkan variabel dengan tepat disertai dengan penjelasan</t>
  </si>
  <si>
    <t>bibliography sesuai dengan APA style dan menggunakn aplikasi mendeley</t>
  </si>
  <si>
    <t>bibliography sesuai dengan APA style</t>
  </si>
  <si>
    <t>bibliography tidak sesuai dengan APA style</t>
  </si>
  <si>
    <t>Bibliography</t>
  </si>
  <si>
    <t>penulisan tidak sesuai dengan pedoman</t>
  </si>
  <si>
    <t>penulisan rapi dan sesuai dengan pedoman</t>
  </si>
  <si>
    <t>Kesesuaian Penulisan</t>
  </si>
  <si>
    <t>Metode Penelitian</t>
  </si>
  <si>
    <t>menyebutkan metode sampling kurang tepat</t>
  </si>
  <si>
    <t>menyebutkan metode sampling dengan tepat</t>
  </si>
  <si>
    <t xml:space="preserve">Menyebutkan variabel kurang tepat </t>
  </si>
  <si>
    <t xml:space="preserve">Nilai </t>
  </si>
  <si>
    <t>(1 - 4)</t>
  </si>
  <si>
    <t>(5- 6)</t>
  </si>
  <si>
    <t>(7- 10)</t>
  </si>
  <si>
    <t>Kekurangan dan kelebihan metode sampling</t>
  </si>
  <si>
    <t>(6-10)</t>
  </si>
  <si>
    <t>(1-5)</t>
  </si>
  <si>
    <t>Nilai UTS</t>
  </si>
  <si>
    <t xml:space="preserve"> menyebutkan desain penelitian kurang tepat</t>
  </si>
  <si>
    <t>Rentang 
Nilai</t>
  </si>
  <si>
    <t>Nilai 
Akhir</t>
  </si>
  <si>
    <t>RUBRIK PENILAIAN UTS METODOLOGI PENELITIAN</t>
  </si>
  <si>
    <t>(                                                                             )</t>
  </si>
  <si>
    <t>Dosen</t>
  </si>
  <si>
    <t>Kualitas Artikel yang dianalisis</t>
  </si>
  <si>
    <t>ISSN</t>
  </si>
  <si>
    <t>terakreditasi (Sinta 1-6)</t>
  </si>
  <si>
    <t>Internasional</t>
  </si>
  <si>
    <t>menyebutkan metode sampling dengan tepat disertai dengan penjelasan (kelebihan dan kekurangan)</t>
  </si>
  <si>
    <t>Populasi</t>
  </si>
  <si>
    <t>menyebutkan pupolasi kurang tepat</t>
  </si>
  <si>
    <t>menyebutkan populasi dengan tepat</t>
  </si>
  <si>
    <t>menyebutkan dan menjelaskan populasi dengan tepat</t>
  </si>
  <si>
    <t>Nilai</t>
  </si>
  <si>
    <t xml:space="preserve"> menyebutkan desain penelitian dengan tepat </t>
  </si>
  <si>
    <t xml:space="preserve"> menyebutkan desain penelitian tepat disertai dengan pejelasan</t>
  </si>
  <si>
    <t>menyebutkan tujuan penelitian dengan tepat disertai dengan penjelasan yang tepat</t>
  </si>
  <si>
    <t>Hipotesis</t>
  </si>
  <si>
    <t>menyusun hipotesis kurang tepat</t>
  </si>
  <si>
    <t>menyusun hipotesis dengan tepat</t>
  </si>
  <si>
    <t>Malang,     April  2025</t>
  </si>
  <si>
    <t>Ket</t>
  </si>
  <si>
    <t xml:space="preserve">Penjelasan (K) kurang tepat
</t>
  </si>
  <si>
    <t xml:space="preserve">Penyusunan hipotesis kurang tepat
</t>
  </si>
  <si>
    <t xml:space="preserve">artikel tidak dilampirkan sehingga tidak bisa diklarifikasi
</t>
  </si>
  <si>
    <t xml:space="preserve">artikel yang dianalisis tidak dilampirkan
</t>
  </si>
  <si>
    <t xml:space="preserve">artikel tidak dilampirkan sehingga tidak bisa klarfikasi
</t>
  </si>
  <si>
    <t xml:space="preserve">Daftar Pustaka tidak ada disitasi
</t>
  </si>
  <si>
    <t>Nama Mahasiswa: Ade Lia Irawan</t>
  </si>
  <si>
    <t xml:space="preserve">penjelasan sudah baik namun tidak didasarkan pada refrensi bagaimana tujuan penelitian yang baik
</t>
  </si>
  <si>
    <t>dalam artikel tidak ada nama jurnal tidak ISSN</t>
  </si>
  <si>
    <t>Nama Mahasiswa: Avril Bellinda</t>
  </si>
  <si>
    <t>Nama Mahasiswa: Bulandari</t>
  </si>
  <si>
    <t>sangat baik</t>
  </si>
  <si>
    <t>sesuai</t>
  </si>
  <si>
    <t>artikel ber ISSN</t>
  </si>
  <si>
    <t>Nama Mahasiswa: ERNIYANTI KAKA</t>
  </si>
  <si>
    <t>penjelasan skala masalah dan kronologi kurang tepat</t>
  </si>
  <si>
    <t>Baik</t>
  </si>
  <si>
    <t>penjelasan masih kurang lengkap</t>
  </si>
  <si>
    <t>tidak sesuai</t>
  </si>
  <si>
    <t>tidak ISSN</t>
  </si>
  <si>
    <t>Nama Mahasiswa: Fatun Fadianti</t>
  </si>
  <si>
    <t>Penjelasan MSKS sudah ada namun kurang tepat</t>
  </si>
  <si>
    <t>penulisan hipotesis sudah baik</t>
  </si>
  <si>
    <t>jurnal sinta 3</t>
  </si>
  <si>
    <t>beberap ada tulisan typo</t>
  </si>
  <si>
    <t>Nama Mahasiswa: Aligonda Songbes</t>
  </si>
  <si>
    <t>Penjelasan sudah baik, namun skala masalah masih dalam tingkat kasus bukan variabel</t>
  </si>
  <si>
    <t>Jawaban kurang sesuai dengan pertanyaan: chi-square adalah analisa data, namun sudah menyusun hipotesis dengan benar</t>
  </si>
  <si>
    <t>jurnal sinta 5</t>
  </si>
  <si>
    <t>Nama Mahasiswa: Dominggus Kendu</t>
  </si>
  <si>
    <t xml:space="preserve">Tidak menyebutkan dan menjelaskan variabel
</t>
  </si>
  <si>
    <t>Tidak sesuai, tidak mengidentifikasi MSKS</t>
  </si>
  <si>
    <t xml:space="preserve">tidak menjelaskan tujuan
</t>
  </si>
  <si>
    <t xml:space="preserve">tidak sesuai dengan pertanyaan
</t>
  </si>
  <si>
    <t xml:space="preserve">tidak sesuai APA style
</t>
  </si>
  <si>
    <t>Tidak sesuai</t>
  </si>
  <si>
    <t>Nama Mahasiswa: Dian Pramudya</t>
  </si>
  <si>
    <t xml:space="preserve">
</t>
  </si>
  <si>
    <t>menyebutkan MSKS</t>
  </si>
  <si>
    <t xml:space="preserve">penjelasan sudah baik namun belum menganalisis berdasarkan refrensi tujuan penelitian yang baik
</t>
  </si>
  <si>
    <t xml:space="preserve">sudah tepat
</t>
  </si>
  <si>
    <t xml:space="preserve">artikel menggunakan desain kuantitatif dengan menggunakan pendekatan Cross Sectional bukan kuantitatif korelasional
</t>
  </si>
  <si>
    <t>beberapa tulisan masih Typo</t>
  </si>
  <si>
    <t xml:space="preserve">artikel yang dianalisis tidak ber ISSN
</t>
  </si>
  <si>
    <t>penjelasan Skala masalah masih 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</si>
</sst>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/>
    <xf numFmtId="1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9" fontId="1" fillId="0" borderId="3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25DA-5C96-459F-9D26-5FE29258CEAE}">
  <dimension ref="B3:I56"/>
  <sheetViews>
    <sheetView zoomScale="80" zoomScaleNormal="80" workbookViewId="0">
      <selection activeCell="H23" sqref="H23:H26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62</v>
      </c>
      <c r="D5" s="20"/>
      <c r="E5" s="23" t="s">
        <v>47</v>
      </c>
      <c r="F5" s="23"/>
      <c r="G5" s="21">
        <f>G46</f>
        <v>61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7</v>
      </c>
      <c r="F8" s="27">
        <v>0.1</v>
      </c>
      <c r="G8" s="33">
        <f>E8/10*10</f>
        <v>7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6</v>
      </c>
      <c r="F12" s="27">
        <v>0.15</v>
      </c>
      <c r="G12" s="33">
        <f>E12/10*25</f>
        <v>15</v>
      </c>
      <c r="H12" s="45" t="s">
        <v>56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8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5</v>
      </c>
      <c r="F20" s="27">
        <v>0.1</v>
      </c>
      <c r="G20" s="33">
        <f>E20*F20</f>
        <v>0.5</v>
      </c>
      <c r="H20" s="45" t="s">
        <v>57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46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47"/>
    </row>
    <row r="23" spans="2:8" x14ac:dyDescent="0.3">
      <c r="B23" s="24">
        <v>5</v>
      </c>
      <c r="C23" s="6" t="s">
        <v>20</v>
      </c>
      <c r="D23" s="8"/>
      <c r="E23" s="30">
        <v>5</v>
      </c>
      <c r="F23" s="27">
        <v>0.15</v>
      </c>
      <c r="G23" s="33">
        <f>E23/10*20</f>
        <v>10</v>
      </c>
      <c r="H23" s="45" t="s">
        <v>58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6</v>
      </c>
      <c r="F27" s="27">
        <v>0.05</v>
      </c>
      <c r="G27" s="33">
        <f>E27/10*10</f>
        <v>6</v>
      </c>
      <c r="H27" s="45" t="s">
        <v>58</v>
      </c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8</v>
      </c>
      <c r="F31" s="27">
        <v>0.1</v>
      </c>
      <c r="G31" s="33">
        <f>E31/10*10</f>
        <v>8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5</v>
      </c>
      <c r="F35" s="27">
        <v>0.1</v>
      </c>
      <c r="G35" s="33">
        <f>E35/10*10</f>
        <v>5</v>
      </c>
      <c r="H35" s="45" t="s">
        <v>61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5</v>
      </c>
      <c r="F39" s="27">
        <v>0.05</v>
      </c>
      <c r="G39" s="33">
        <f>E39/10*5</f>
        <v>2.5</v>
      </c>
      <c r="H39" s="45" t="s">
        <v>59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5" t="s">
        <v>60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61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H27:H30"/>
    <mergeCell ref="H31:H34"/>
    <mergeCell ref="H35:H38"/>
    <mergeCell ref="H39:H41"/>
    <mergeCell ref="H42:H45"/>
    <mergeCell ref="H8:H11"/>
    <mergeCell ref="H12:H15"/>
    <mergeCell ref="H16:H19"/>
    <mergeCell ref="H20:H22"/>
    <mergeCell ref="H23:H26"/>
    <mergeCell ref="C3:F3"/>
    <mergeCell ref="C46:E46"/>
    <mergeCell ref="E8:E11"/>
    <mergeCell ref="E12:E15"/>
    <mergeCell ref="D50:G50"/>
    <mergeCell ref="E23:E26"/>
    <mergeCell ref="F23:F26"/>
    <mergeCell ref="G23:G26"/>
    <mergeCell ref="E27:E30"/>
    <mergeCell ref="F27:F30"/>
    <mergeCell ref="G27:G30"/>
    <mergeCell ref="G12:G15"/>
    <mergeCell ref="E16:E19"/>
    <mergeCell ref="G16:G19"/>
    <mergeCell ref="F8:F11"/>
    <mergeCell ref="G8:G11"/>
    <mergeCell ref="D51:G51"/>
    <mergeCell ref="D56:G56"/>
    <mergeCell ref="E31:E34"/>
    <mergeCell ref="F31:F34"/>
    <mergeCell ref="G31:G34"/>
    <mergeCell ref="E35:E38"/>
    <mergeCell ref="G35:G38"/>
    <mergeCell ref="E39:E41"/>
    <mergeCell ref="G39:G41"/>
    <mergeCell ref="F39:F41"/>
    <mergeCell ref="F35:F38"/>
    <mergeCell ref="G42:G45"/>
    <mergeCell ref="E42:E45"/>
    <mergeCell ref="F42:F45"/>
    <mergeCell ref="B42:B45"/>
    <mergeCell ref="F20:F22"/>
    <mergeCell ref="E20:E22"/>
    <mergeCell ref="G20:G22"/>
    <mergeCell ref="F12:F15"/>
    <mergeCell ref="F16:F19"/>
    <mergeCell ref="B12:B15"/>
    <mergeCell ref="B16:B19"/>
    <mergeCell ref="E5:F5"/>
    <mergeCell ref="B23:B34"/>
    <mergeCell ref="B35:B38"/>
    <mergeCell ref="B39:B41"/>
    <mergeCell ref="B20:B22"/>
    <mergeCell ref="B8:B11"/>
  </mergeCells>
  <pageMargins left="0.7" right="0.7" top="0.75" bottom="0.75" header="0.3" footer="0.3"/>
  <pageSetup scale="8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8179-53B9-4C9C-BB58-EAC6500C7B07}">
  <dimension ref="B3:I56"/>
  <sheetViews>
    <sheetView tabSelected="1" zoomScale="80" zoomScaleNormal="80" workbookViewId="0">
      <selection activeCell="H12" sqref="H12:H15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65</v>
      </c>
      <c r="D5" s="20"/>
      <c r="E5" s="23" t="s">
        <v>47</v>
      </c>
      <c r="F5" s="23"/>
      <c r="G5" s="21">
        <f>G46</f>
        <v>74.7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5" t="s">
        <v>100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 t="s">
        <v>63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7</v>
      </c>
      <c r="F20" s="27">
        <v>0.1</v>
      </c>
      <c r="G20" s="33">
        <f>E20*F20</f>
        <v>0.70000000000000007</v>
      </c>
      <c r="H20" s="45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46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47"/>
    </row>
    <row r="23" spans="2:8" x14ac:dyDescent="0.3">
      <c r="B23" s="24">
        <v>5</v>
      </c>
      <c r="C23" s="6" t="s">
        <v>20</v>
      </c>
      <c r="D23" s="8"/>
      <c r="E23" s="30">
        <v>7</v>
      </c>
      <c r="F23" s="27">
        <v>0.15</v>
      </c>
      <c r="G23" s="33">
        <f>E23/10*20</f>
        <v>14</v>
      </c>
      <c r="H23" s="45"/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7</v>
      </c>
      <c r="F27" s="27">
        <v>0.05</v>
      </c>
      <c r="G27" s="33">
        <f>E27/10*10</f>
        <v>7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9</v>
      </c>
      <c r="F31" s="27">
        <v>0.1</v>
      </c>
      <c r="G31" s="33">
        <f>E31/10*10</f>
        <v>9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8</v>
      </c>
      <c r="F35" s="27">
        <v>0.1</v>
      </c>
      <c r="G35" s="33">
        <f>E35/10*10</f>
        <v>8</v>
      </c>
      <c r="H35" s="45"/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7</v>
      </c>
      <c r="F39" s="27">
        <v>0.05</v>
      </c>
      <c r="G39" s="33">
        <f>E39/10*5</f>
        <v>3.5</v>
      </c>
      <c r="H39" s="45"/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3</v>
      </c>
      <c r="F42" s="27">
        <v>0.1</v>
      </c>
      <c r="G42" s="33">
        <f>E42/10*10</f>
        <v>3</v>
      </c>
      <c r="H42" s="45" t="s">
        <v>64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74.7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E23:E26"/>
    <mergeCell ref="F23:F26"/>
    <mergeCell ref="G23:G26"/>
    <mergeCell ref="H23:H26"/>
    <mergeCell ref="E27:E30"/>
    <mergeCell ref="F27:F30"/>
    <mergeCell ref="G27:G30"/>
    <mergeCell ref="B35:B38"/>
    <mergeCell ref="E35:E38"/>
    <mergeCell ref="F35:F38"/>
    <mergeCell ref="G35:G38"/>
    <mergeCell ref="H35:H38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6CE4-E669-4746-8980-D794DC8609C0}">
  <dimension ref="B3:I56"/>
  <sheetViews>
    <sheetView zoomScale="80" zoomScaleNormal="80" workbookViewId="0">
      <selection activeCell="H42" sqref="H42:H45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66</v>
      </c>
      <c r="D5" s="20"/>
      <c r="E5" s="23" t="s">
        <v>47</v>
      </c>
      <c r="F5" s="23"/>
      <c r="G5" s="21">
        <f>G46</f>
        <v>78.900000000000006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8</v>
      </c>
      <c r="F12" s="27">
        <v>0.15</v>
      </c>
      <c r="G12" s="33">
        <f>E12/10*25</f>
        <v>20</v>
      </c>
      <c r="H12" s="45"/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9</v>
      </c>
      <c r="F20" s="27">
        <v>0.1</v>
      </c>
      <c r="G20" s="33">
        <f>E20*F20</f>
        <v>0.9</v>
      </c>
      <c r="H20" s="49" t="s">
        <v>67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7</v>
      </c>
      <c r="F23" s="27">
        <v>0.15</v>
      </c>
      <c r="G23" s="33">
        <f>E23/10*20</f>
        <v>14</v>
      </c>
      <c r="H23" s="45"/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9</v>
      </c>
      <c r="F31" s="27">
        <v>0.1</v>
      </c>
      <c r="G31" s="33">
        <f>E31/10*10</f>
        <v>9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8</v>
      </c>
      <c r="F35" s="27">
        <v>0.1</v>
      </c>
      <c r="G35" s="33">
        <f>E35/10*10</f>
        <v>8</v>
      </c>
      <c r="H35" s="45" t="s">
        <v>68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8</v>
      </c>
      <c r="F39" s="27">
        <v>0.05</v>
      </c>
      <c r="G39" s="33">
        <f>E39/10*5</f>
        <v>4</v>
      </c>
      <c r="H39" s="45" t="s">
        <v>68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4</v>
      </c>
      <c r="F42" s="27">
        <v>0.1</v>
      </c>
      <c r="G42" s="33">
        <f>E42/10*10</f>
        <v>4</v>
      </c>
      <c r="H42" s="45" t="s">
        <v>69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78.900000000000006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E23:E26"/>
    <mergeCell ref="F23:F26"/>
    <mergeCell ref="G23:G26"/>
    <mergeCell ref="H23:H26"/>
    <mergeCell ref="E27:E30"/>
    <mergeCell ref="F27:F30"/>
    <mergeCell ref="G27:G30"/>
    <mergeCell ref="B35:B38"/>
    <mergeCell ref="E35:E38"/>
    <mergeCell ref="F35:F38"/>
    <mergeCell ref="G35:G38"/>
    <mergeCell ref="H35:H38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996A-907E-4489-9F82-BBCA3BF214B7}">
  <dimension ref="B3:I56"/>
  <sheetViews>
    <sheetView topLeftCell="A4" zoomScale="80" zoomScaleNormal="80" workbookViewId="0">
      <selection activeCell="E7" sqref="E7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70</v>
      </c>
      <c r="D5" s="20"/>
      <c r="E5" s="23" t="s">
        <v>47</v>
      </c>
      <c r="F5" s="23"/>
      <c r="G5" s="21">
        <f>G46</f>
        <v>58.2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5</v>
      </c>
      <c r="F12" s="27">
        <v>0.15</v>
      </c>
      <c r="G12" s="33">
        <f>E12/10*25</f>
        <v>12.5</v>
      </c>
      <c r="H12" s="45" t="s">
        <v>71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7</v>
      </c>
      <c r="F20" s="27">
        <v>0.1</v>
      </c>
      <c r="G20" s="33">
        <f>E20*F20</f>
        <v>0.70000000000000007</v>
      </c>
      <c r="H20" s="49" t="s">
        <v>72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6</v>
      </c>
      <c r="F23" s="27">
        <v>0.15</v>
      </c>
      <c r="G23" s="33">
        <f>E23/10*20</f>
        <v>12</v>
      </c>
      <c r="H23" s="45" t="s">
        <v>73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6</v>
      </c>
      <c r="F27" s="27">
        <v>0.05</v>
      </c>
      <c r="G27" s="33">
        <f>E27/10*10</f>
        <v>6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6</v>
      </c>
      <c r="F31" s="27">
        <v>0.1</v>
      </c>
      <c r="G31" s="33">
        <f>E31/10*10</f>
        <v>6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5</v>
      </c>
      <c r="F35" s="27">
        <v>0.1</v>
      </c>
      <c r="G35" s="33">
        <f>E35/10*10</f>
        <v>5</v>
      </c>
      <c r="H35" s="45" t="s">
        <v>68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2</v>
      </c>
      <c r="F39" s="27">
        <v>0.05</v>
      </c>
      <c r="G39" s="33">
        <f>E39/10*5</f>
        <v>1</v>
      </c>
      <c r="H39" s="45" t="s">
        <v>74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5" t="s">
        <v>75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58.2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E23:E26"/>
    <mergeCell ref="F23:F26"/>
    <mergeCell ref="G23:G26"/>
    <mergeCell ref="H23:H26"/>
    <mergeCell ref="E27:E30"/>
    <mergeCell ref="F27:F30"/>
    <mergeCell ref="G27:G30"/>
    <mergeCell ref="B35:B38"/>
    <mergeCell ref="E35:E38"/>
    <mergeCell ref="F35:F38"/>
    <mergeCell ref="G35:G38"/>
    <mergeCell ref="H35:H38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4D0E-2358-4629-A3B7-FB3E551B73A4}">
  <dimension ref="B3:I56"/>
  <sheetViews>
    <sheetView topLeftCell="A20" zoomScale="80" zoomScaleNormal="80" workbookViewId="0">
      <selection activeCell="E47" sqref="E47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76</v>
      </c>
      <c r="D5" s="20"/>
      <c r="E5" s="23" t="s">
        <v>47</v>
      </c>
      <c r="F5" s="23"/>
      <c r="G5" s="21">
        <f>G46</f>
        <v>62.2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6</v>
      </c>
      <c r="F12" s="27">
        <v>0.15</v>
      </c>
      <c r="G12" s="33">
        <f>E12/10*25</f>
        <v>15</v>
      </c>
      <c r="H12" s="45" t="s">
        <v>77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7</v>
      </c>
      <c r="F20" s="27">
        <v>0.1</v>
      </c>
      <c r="G20" s="33">
        <f>E20*F20</f>
        <v>0.70000000000000007</v>
      </c>
      <c r="H20" s="49" t="s">
        <v>78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6</v>
      </c>
      <c r="F23" s="27">
        <v>0.15</v>
      </c>
      <c r="G23" s="33">
        <f>E23/10*20</f>
        <v>12</v>
      </c>
      <c r="H23" s="45" t="s">
        <v>73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7</v>
      </c>
      <c r="F31" s="27">
        <v>0.1</v>
      </c>
      <c r="G31" s="33">
        <f>E31/10*10</f>
        <v>7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1</v>
      </c>
      <c r="F35" s="27">
        <v>0.1</v>
      </c>
      <c r="G35" s="33">
        <f>E35/10*10</f>
        <v>1</v>
      </c>
      <c r="H35" s="45" t="s">
        <v>74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7</v>
      </c>
      <c r="F39" s="27">
        <v>0.05</v>
      </c>
      <c r="G39" s="33">
        <f>E39/10*5</f>
        <v>3.5</v>
      </c>
      <c r="H39" s="45" t="s">
        <v>80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6</v>
      </c>
      <c r="F42" s="27">
        <v>0.1</v>
      </c>
      <c r="G42" s="33">
        <f>E42/10*10</f>
        <v>6</v>
      </c>
      <c r="H42" s="45" t="s">
        <v>79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62.2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E23:E26"/>
    <mergeCell ref="F23:F26"/>
    <mergeCell ref="G23:G26"/>
    <mergeCell ref="H23:H26"/>
    <mergeCell ref="E27:E30"/>
    <mergeCell ref="F27:F30"/>
    <mergeCell ref="G27:G30"/>
    <mergeCell ref="B35:B38"/>
    <mergeCell ref="E35:E38"/>
    <mergeCell ref="F35:F38"/>
    <mergeCell ref="G35:G38"/>
    <mergeCell ref="H35:H38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621B-04D4-4B7C-A04E-836A483BAA4B}">
  <dimension ref="B3:I56"/>
  <sheetViews>
    <sheetView topLeftCell="A6" zoomScale="80" zoomScaleNormal="80" workbookViewId="0">
      <selection activeCell="E20" sqref="E20:E22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2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81</v>
      </c>
      <c r="D5" s="20"/>
      <c r="E5" s="23" t="s">
        <v>47</v>
      </c>
      <c r="F5" s="23"/>
      <c r="G5" s="21">
        <f>G46</f>
        <v>62.2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4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6</v>
      </c>
      <c r="F12" s="27">
        <v>0.15</v>
      </c>
      <c r="G12" s="33">
        <f>E12/10*25</f>
        <v>15</v>
      </c>
      <c r="H12" s="45" t="s">
        <v>82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7</v>
      </c>
      <c r="F20" s="27">
        <v>0.1</v>
      </c>
      <c r="G20" s="33">
        <f>E20*F20</f>
        <v>0.70000000000000007</v>
      </c>
      <c r="H20" s="49" t="s">
        <v>83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28.2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6</v>
      </c>
      <c r="F23" s="27">
        <v>0.15</v>
      </c>
      <c r="G23" s="33">
        <f>E23/10*20</f>
        <v>12</v>
      </c>
      <c r="H23" s="45" t="s">
        <v>73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7</v>
      </c>
      <c r="F31" s="27">
        <v>0.1</v>
      </c>
      <c r="G31" s="33">
        <f>E31/10*10</f>
        <v>7</v>
      </c>
      <c r="H31" s="48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1</v>
      </c>
      <c r="F35" s="27">
        <v>0.1</v>
      </c>
      <c r="G35" s="33">
        <f>E35/10*10</f>
        <v>1</v>
      </c>
      <c r="H35" s="45" t="s">
        <v>74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7</v>
      </c>
      <c r="F39" s="27">
        <v>0.05</v>
      </c>
      <c r="G39" s="33">
        <f>E39/10*5</f>
        <v>3.5</v>
      </c>
      <c r="H39" s="45"/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5</v>
      </c>
      <c r="F42" s="27">
        <v>0.1</v>
      </c>
      <c r="G42" s="33">
        <f>E42/10*10</f>
        <v>5</v>
      </c>
      <c r="H42" s="45" t="s">
        <v>84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62.2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E23:E26"/>
    <mergeCell ref="F23:F26"/>
    <mergeCell ref="G23:G26"/>
    <mergeCell ref="H23:H26"/>
    <mergeCell ref="E27:E30"/>
    <mergeCell ref="F27:F30"/>
    <mergeCell ref="G27:G30"/>
    <mergeCell ref="B35:B38"/>
    <mergeCell ref="E35:E38"/>
    <mergeCell ref="F35:F38"/>
    <mergeCell ref="G35:G38"/>
    <mergeCell ref="H35:H38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1C19-A145-4A25-83A1-D83B8A955F18}">
  <dimension ref="B3:I56"/>
  <sheetViews>
    <sheetView zoomScale="80" zoomScaleNormal="80" workbookViewId="0">
      <selection activeCell="C46" sqref="C46:E46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2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85</v>
      </c>
      <c r="D5" s="20"/>
      <c r="E5" s="23" t="s">
        <v>47</v>
      </c>
      <c r="F5" s="23"/>
      <c r="G5" s="21">
        <f>G46</f>
        <v>34.4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3</v>
      </c>
      <c r="F8" s="27">
        <v>0.1</v>
      </c>
      <c r="G8" s="33">
        <f>E8/10*10</f>
        <v>3</v>
      </c>
      <c r="H8" s="52" t="s">
        <v>86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2</v>
      </c>
      <c r="F12" s="27">
        <v>0.15</v>
      </c>
      <c r="G12" s="33">
        <f>E12/10*25</f>
        <v>5</v>
      </c>
      <c r="H12" s="45" t="s">
        <v>87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5</v>
      </c>
      <c r="F16" s="27">
        <v>0.1</v>
      </c>
      <c r="G16" s="33">
        <f>E16/10*10</f>
        <v>5</v>
      </c>
      <c r="H16" s="45" t="s">
        <v>88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4</v>
      </c>
      <c r="F20" s="27">
        <v>0.1</v>
      </c>
      <c r="G20" s="33">
        <f>E20*F20</f>
        <v>0.4</v>
      </c>
      <c r="H20" s="49" t="s">
        <v>89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28.2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5</v>
      </c>
      <c r="F23" s="27">
        <v>0.15</v>
      </c>
      <c r="G23" s="33">
        <f>E23/10*20</f>
        <v>10</v>
      </c>
      <c r="H23" s="45" t="s">
        <v>58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4</v>
      </c>
      <c r="F27" s="27">
        <v>0.05</v>
      </c>
      <c r="G27" s="33">
        <f>E27/10*10</f>
        <v>4</v>
      </c>
      <c r="H27" s="45" t="s">
        <v>58</v>
      </c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4</v>
      </c>
      <c r="F31" s="27">
        <v>0.1</v>
      </c>
      <c r="G31" s="33">
        <f>E31/10*10</f>
        <v>4</v>
      </c>
      <c r="H31" s="45" t="s">
        <v>58</v>
      </c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1</v>
      </c>
      <c r="F35" s="27">
        <v>0.1</v>
      </c>
      <c r="G35" s="33">
        <f>E35/10*10</f>
        <v>1</v>
      </c>
      <c r="H35" s="45" t="s">
        <v>90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4</v>
      </c>
      <c r="F39" s="27">
        <v>0.05</v>
      </c>
      <c r="G39" s="33">
        <f>E39/10*5</f>
        <v>2</v>
      </c>
      <c r="H39" s="45" t="s">
        <v>91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5" t="s">
        <v>58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34.4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3:F3"/>
    <mergeCell ref="E5:F5"/>
    <mergeCell ref="B8:B11"/>
    <mergeCell ref="E8:E11"/>
    <mergeCell ref="F8:F11"/>
    <mergeCell ref="H8:H11"/>
    <mergeCell ref="B12:B15"/>
    <mergeCell ref="E12:E15"/>
    <mergeCell ref="F12:F15"/>
    <mergeCell ref="G12:G15"/>
    <mergeCell ref="H12:H15"/>
    <mergeCell ref="G8:G11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35:B38"/>
    <mergeCell ref="E35:E38"/>
    <mergeCell ref="F35:F38"/>
    <mergeCell ref="G35:G38"/>
    <mergeCell ref="H35:H38"/>
    <mergeCell ref="B23:B34"/>
    <mergeCell ref="E23:E26"/>
    <mergeCell ref="F23:F26"/>
    <mergeCell ref="G23:G26"/>
    <mergeCell ref="H23:H26"/>
    <mergeCell ref="E27:E30"/>
    <mergeCell ref="F27:F30"/>
    <mergeCell ref="G27:G30"/>
    <mergeCell ref="H39:H41"/>
    <mergeCell ref="B42:B45"/>
    <mergeCell ref="E42:E45"/>
    <mergeCell ref="F42:F45"/>
    <mergeCell ref="G42:G45"/>
    <mergeCell ref="H42:H45"/>
    <mergeCell ref="C46:E46"/>
    <mergeCell ref="D50:G50"/>
    <mergeCell ref="D51:G51"/>
    <mergeCell ref="D56:G56"/>
    <mergeCell ref="B39:B41"/>
    <mergeCell ref="E39:E41"/>
    <mergeCell ref="F39:F41"/>
    <mergeCell ref="G39:G41"/>
  </mergeCells>
  <pageMargins left="0.7" right="0.7" top="0.75" bottom="0.75" header="0.3" footer="0.3"/>
  <pageSetup scale="85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537E-1BC6-4FD8-9F52-CA3D24681E09}">
  <dimension ref="B3:I56"/>
  <sheetViews>
    <sheetView topLeftCell="A27" zoomScale="80" zoomScaleNormal="80" workbookViewId="0">
      <selection activeCell="J12" sqref="J12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33.21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92</v>
      </c>
      <c r="D5" s="20"/>
      <c r="E5" s="23" t="s">
        <v>47</v>
      </c>
      <c r="F5" s="23"/>
      <c r="G5" s="21">
        <f>G46</f>
        <v>65.8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52" t="s">
        <v>93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4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4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4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5" t="s">
        <v>94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6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6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7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5" t="s">
        <v>95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6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6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7"/>
    </row>
    <row r="20" spans="2:8" ht="24.6" customHeight="1" x14ac:dyDescent="0.3">
      <c r="B20" s="24">
        <v>4</v>
      </c>
      <c r="C20" s="7" t="s">
        <v>51</v>
      </c>
      <c r="D20" s="11"/>
      <c r="E20" s="30">
        <v>8</v>
      </c>
      <c r="F20" s="27">
        <v>0.1</v>
      </c>
      <c r="G20" s="33">
        <f>E20*F20</f>
        <v>0.8</v>
      </c>
      <c r="H20" s="49" t="s">
        <v>96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0"/>
    </row>
    <row r="22" spans="2:8" ht="28.2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1"/>
    </row>
    <row r="23" spans="2:8" x14ac:dyDescent="0.3">
      <c r="B23" s="24">
        <v>5</v>
      </c>
      <c r="C23" s="6" t="s">
        <v>20</v>
      </c>
      <c r="D23" s="8"/>
      <c r="E23" s="30">
        <v>4</v>
      </c>
      <c r="F23" s="27">
        <v>0.15</v>
      </c>
      <c r="G23" s="33">
        <f>E23/10*20</f>
        <v>8</v>
      </c>
      <c r="H23" s="45" t="s">
        <v>97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6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6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7"/>
    </row>
    <row r="27" spans="2:8" ht="18.45" customHeight="1" x14ac:dyDescent="0.3">
      <c r="B27" s="25"/>
      <c r="C27" s="7" t="s">
        <v>43</v>
      </c>
      <c r="D27" s="8"/>
      <c r="E27" s="30">
        <v>7</v>
      </c>
      <c r="F27" s="27">
        <v>0.05</v>
      </c>
      <c r="G27" s="33">
        <f>E27/10*10</f>
        <v>7</v>
      </c>
      <c r="H27" s="45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6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6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7"/>
    </row>
    <row r="31" spans="2:8" ht="20.55" customHeight="1" x14ac:dyDescent="0.3">
      <c r="B31" s="25"/>
      <c r="C31" s="5" t="s">
        <v>28</v>
      </c>
      <c r="D31" s="8"/>
      <c r="E31" s="30">
        <v>7</v>
      </c>
      <c r="F31" s="27">
        <v>0.1</v>
      </c>
      <c r="G31" s="33">
        <f>E31/10*10</f>
        <v>7</v>
      </c>
      <c r="H31" s="45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6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6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7"/>
    </row>
    <row r="35" spans="2:9" x14ac:dyDescent="0.3">
      <c r="B35" s="24">
        <v>6</v>
      </c>
      <c r="C35" s="5" t="s">
        <v>16</v>
      </c>
      <c r="D35" s="8"/>
      <c r="E35" s="30">
        <v>7</v>
      </c>
      <c r="F35" s="27">
        <v>0.1</v>
      </c>
      <c r="G35" s="33">
        <f>E35/10*10</f>
        <v>7</v>
      </c>
      <c r="H35" s="45"/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6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6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7"/>
    </row>
    <row r="39" spans="2:9" x14ac:dyDescent="0.3">
      <c r="B39" s="24">
        <v>7</v>
      </c>
      <c r="C39" s="5" t="s">
        <v>19</v>
      </c>
      <c r="D39" s="8"/>
      <c r="E39" s="30">
        <v>7</v>
      </c>
      <c r="F39" s="27">
        <v>0.05</v>
      </c>
      <c r="G39" s="33">
        <f>E39/10*5</f>
        <v>3.5</v>
      </c>
      <c r="H39" s="45" t="s">
        <v>98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6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7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5" t="s">
        <v>99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6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6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7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65.8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3:F3"/>
    <mergeCell ref="E5:F5"/>
    <mergeCell ref="B8:B11"/>
    <mergeCell ref="E8:E11"/>
    <mergeCell ref="F8:F11"/>
    <mergeCell ref="H8:H11"/>
    <mergeCell ref="B12:B15"/>
    <mergeCell ref="E12:E15"/>
    <mergeCell ref="F12:F15"/>
    <mergeCell ref="G12:G15"/>
    <mergeCell ref="H12:H15"/>
    <mergeCell ref="G8:G11"/>
    <mergeCell ref="H27:H30"/>
    <mergeCell ref="E31:E34"/>
    <mergeCell ref="B16:B19"/>
    <mergeCell ref="E16:E19"/>
    <mergeCell ref="F16:F19"/>
    <mergeCell ref="G16:G19"/>
    <mergeCell ref="H16:H19"/>
    <mergeCell ref="B20:B22"/>
    <mergeCell ref="E20:E22"/>
    <mergeCell ref="F20:F22"/>
    <mergeCell ref="G20:G22"/>
    <mergeCell ref="H20:H22"/>
    <mergeCell ref="F31:F34"/>
    <mergeCell ref="G31:G34"/>
    <mergeCell ref="H31:H34"/>
    <mergeCell ref="B35:B38"/>
    <mergeCell ref="E35:E38"/>
    <mergeCell ref="F35:F38"/>
    <mergeCell ref="G35:G38"/>
    <mergeCell ref="H35:H38"/>
    <mergeCell ref="B23:B34"/>
    <mergeCell ref="E23:E26"/>
    <mergeCell ref="F23:F26"/>
    <mergeCell ref="G23:G26"/>
    <mergeCell ref="H23:H26"/>
    <mergeCell ref="E27:E30"/>
    <mergeCell ref="F27:F30"/>
    <mergeCell ref="G27:G30"/>
    <mergeCell ref="H39:H41"/>
    <mergeCell ref="B42:B45"/>
    <mergeCell ref="E42:E45"/>
    <mergeCell ref="F42:F45"/>
    <mergeCell ref="G42:G45"/>
    <mergeCell ref="H42:H45"/>
    <mergeCell ref="C46:E46"/>
    <mergeCell ref="D50:G50"/>
    <mergeCell ref="D51:G51"/>
    <mergeCell ref="D56:G56"/>
    <mergeCell ref="B39:B41"/>
    <mergeCell ref="E39:E41"/>
    <mergeCell ref="F39:F41"/>
    <mergeCell ref="G39:G41"/>
  </mergeCells>
  <pageMargins left="0.7" right="0.7" top="0.75" bottom="0.75" header="0.3" footer="0.3"/>
  <pageSetup scale="85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Ade Lia Irawan</vt:lpstr>
      <vt:lpstr>Avril Bellinda</vt:lpstr>
      <vt:lpstr>Bulandari</vt:lpstr>
      <vt:lpstr>ERNIYANTI KAKA</vt:lpstr>
      <vt:lpstr>Fatun</vt:lpstr>
      <vt:lpstr>Aligonda</vt:lpstr>
      <vt:lpstr>Dominggus Kendu</vt:lpstr>
      <vt:lpstr>Dian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QODIR</dc:creator>
  <cp:lastModifiedBy>QODIR</cp:lastModifiedBy>
  <cp:lastPrinted>2021-04-01T02:42:29Z</cp:lastPrinted>
  <dcterms:created xsi:type="dcterms:W3CDTF">2021-03-31T23:41:06Z</dcterms:created>
  <dcterms:modified xsi:type="dcterms:W3CDTF">2025-04-15T02:00:54Z</dcterms:modified>
</cp:coreProperties>
</file>